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RAPORT" sheetId="1" r:id="rId1"/>
    <sheet name="SPRAWDZENIE" sheetId="2" r:id="rId2"/>
  </sheets>
  <definedNames/>
  <calcPr fullCalcOnLoad="1"/>
</workbook>
</file>

<file path=xl/sharedStrings.xml><?xml version="1.0" encoding="utf-8"?>
<sst xmlns="http://schemas.openxmlformats.org/spreadsheetml/2006/main" count="222" uniqueCount="123">
  <si>
    <t>PA</t>
  </si>
  <si>
    <t>AB</t>
  </si>
  <si>
    <t>R</t>
  </si>
  <si>
    <t>H</t>
  </si>
  <si>
    <t>2B</t>
  </si>
  <si>
    <t>3B</t>
  </si>
  <si>
    <t>HR</t>
  </si>
  <si>
    <t>GDP</t>
  </si>
  <si>
    <t>SH</t>
  </si>
  <si>
    <t>SF</t>
  </si>
  <si>
    <t>BB</t>
  </si>
  <si>
    <t>IBB</t>
  </si>
  <si>
    <t>HP</t>
  </si>
  <si>
    <t>IO</t>
  </si>
  <si>
    <t>SB</t>
  </si>
  <si>
    <t>CS</t>
  </si>
  <si>
    <t>K</t>
  </si>
  <si>
    <t>RBI</t>
  </si>
  <si>
    <t>IP</t>
  </si>
  <si>
    <t>PO</t>
  </si>
  <si>
    <t>A</t>
  </si>
  <si>
    <t>E</t>
  </si>
  <si>
    <t>DP</t>
  </si>
  <si>
    <t>FAve</t>
  </si>
  <si>
    <t>ATAK</t>
  </si>
  <si>
    <t>OBRONA</t>
  </si>
  <si>
    <t>S</t>
  </si>
  <si>
    <t>BF</t>
  </si>
  <si>
    <t>ER</t>
  </si>
  <si>
    <t>OBP</t>
  </si>
  <si>
    <t>WP</t>
  </si>
  <si>
    <t>BK</t>
  </si>
  <si>
    <t>ERA</t>
  </si>
  <si>
    <t>MIOTACZE</t>
  </si>
  <si>
    <t>ŁAPACZE</t>
  </si>
  <si>
    <t>PB</t>
  </si>
  <si>
    <t>SBP</t>
  </si>
  <si>
    <t>RAZEM</t>
  </si>
  <si>
    <t>GWRBI:</t>
  </si>
  <si>
    <t>DP:</t>
  </si>
  <si>
    <t>Data:</t>
  </si>
  <si>
    <t>Godz.</t>
  </si>
  <si>
    <t>Czas meczu:</t>
  </si>
  <si>
    <t>Sędziowie:</t>
  </si>
  <si>
    <t>Ave</t>
  </si>
  <si>
    <t>SLAve</t>
  </si>
  <si>
    <t>Miejscowość:</t>
  </si>
  <si>
    <t>Winner:</t>
  </si>
  <si>
    <t>Loser:</t>
  </si>
  <si>
    <t>Save:</t>
  </si>
  <si>
    <t>Shutout:</t>
  </si>
  <si>
    <t>Grand slam:</t>
  </si>
  <si>
    <t>L</t>
  </si>
  <si>
    <t>W</t>
  </si>
  <si>
    <t>Uwagi:</t>
  </si>
  <si>
    <t>Tabelka</t>
  </si>
  <si>
    <t>Obiegi gości</t>
  </si>
  <si>
    <t>Obiegi gospodarzy</t>
  </si>
  <si>
    <t>PA (gość) - BF (gospodarz)</t>
  </si>
  <si>
    <t>AB (gość) - AB (gospodarz)</t>
  </si>
  <si>
    <t>H (gość) - H (gospodarz)</t>
  </si>
  <si>
    <t>R (gość) - R (gospodarz)</t>
  </si>
  <si>
    <t>2B (gość) - 2B (gospodarz)</t>
  </si>
  <si>
    <t>3B (gość) - 3B (gospodarz)</t>
  </si>
  <si>
    <t>HR (gość) - HR (gospodarz)</t>
  </si>
  <si>
    <t>SH (gość) - SH (gospodarz)</t>
  </si>
  <si>
    <t>SF (gość) - SF (gospodarz)</t>
  </si>
  <si>
    <t>BB (gość) - BB (gospodarz)</t>
  </si>
  <si>
    <t>IBB (gość) - IBB (gospodarz)</t>
  </si>
  <si>
    <t>HP (gość) - HP (gospodarz)</t>
  </si>
  <si>
    <t>IO (gość) - IO (gospodarz)</t>
  </si>
  <si>
    <t>K (gość) - K (gospodarz)</t>
  </si>
  <si>
    <t>PA = AB + SH + SF + bazy darmo</t>
  </si>
  <si>
    <t>Goście</t>
  </si>
  <si>
    <t>Gospodarz</t>
  </si>
  <si>
    <t>PA (gospodarz) - BF (gość)</t>
  </si>
  <si>
    <t>AB (gospodarz) - AB (gość)</t>
  </si>
  <si>
    <t>R (gospodarz) - R (gość)</t>
  </si>
  <si>
    <t>H (gospodarz) - H (gość)</t>
  </si>
  <si>
    <t>2B (gospodarz) - 2B (gość)</t>
  </si>
  <si>
    <t>3B (gospodarz) - 3B (gość)</t>
  </si>
  <si>
    <t>HR (gospodarz) - HR (gość)</t>
  </si>
  <si>
    <t>SH (gospodarz) - SH (gość)</t>
  </si>
  <si>
    <t>SF (gospodarz) - SF (gość)</t>
  </si>
  <si>
    <t>IBB (gospodarz) - IBB (gość)</t>
  </si>
  <si>
    <t>BB (gospodarz) - BB (gość)</t>
  </si>
  <si>
    <t>HP (gospodarz) - HP (gość)</t>
  </si>
  <si>
    <t>IO (gospodarz) - IO (gość)</t>
  </si>
  <si>
    <t>K (gospodarz) - K (gość)</t>
  </si>
  <si>
    <t>S. Techniczny</t>
  </si>
  <si>
    <t>@</t>
  </si>
  <si>
    <t>IP gości</t>
  </si>
  <si>
    <t>IP gospodarzy</t>
  </si>
  <si>
    <t>Winner &amp; Loser</t>
  </si>
  <si>
    <t>PO/3</t>
  </si>
  <si>
    <t>Mistrzostwa Polski Juniorów 2012</t>
  </si>
  <si>
    <t>MKS STAL BiS Kutno</t>
  </si>
  <si>
    <t>KS SILESIA Rybnik</t>
  </si>
  <si>
    <t>26.08.2012r.</t>
  </si>
  <si>
    <t>15.00</t>
  </si>
  <si>
    <t>2h</t>
  </si>
  <si>
    <t>Rybnik</t>
  </si>
  <si>
    <t>SZMID Marcin - FOJCIK Tomasz - FOJCIK Adam - ADAMIEC Dariusz</t>
  </si>
  <si>
    <t>FOJCIK Anna</t>
  </si>
  <si>
    <t>MULARCZYK Adrian</t>
  </si>
  <si>
    <t>NADOLSKI Jakub</t>
  </si>
  <si>
    <t>STRZAŁKA Artur</t>
  </si>
  <si>
    <t>Zawodnik MKS STAL BiS Kutno - WOJTCZAK Jakub - otrzymał upomnienie od sędziego głównego - SZMID Marcina - za niesportowe zachowanie.                                                                                           Zawodnik MKS STAL BiS Kutno - KASICA Jakub - otrzymał upomnienie od sędziego liniowego - FOJCIK Tomasza - za używanie wulgarnych słów.</t>
  </si>
  <si>
    <t>MIKLAS Cezary</t>
  </si>
  <si>
    <t>WASIELEWSKI Mateusz</t>
  </si>
  <si>
    <t>WOJTCZAK Jakub</t>
  </si>
  <si>
    <t>KASICA Jakub</t>
  </si>
  <si>
    <t>WOJTCZAK Artur</t>
  </si>
  <si>
    <t>KAMIŃSKI Kacper</t>
  </si>
  <si>
    <t>NOWICKI Mateusz</t>
  </si>
  <si>
    <t>WRÓBLEWSKI Maciej</t>
  </si>
  <si>
    <t>WOLTAL Rafał</t>
  </si>
  <si>
    <t>WILK Jacek</t>
  </si>
  <si>
    <t>MULARCZYK Przemysław</t>
  </si>
  <si>
    <t>CZERNY Kamil</t>
  </si>
  <si>
    <t>SAWICKI Patryk</t>
  </si>
  <si>
    <t>SZYMURA Rafał</t>
  </si>
  <si>
    <t>OSTAREK Mariusz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</si>
</sst>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27"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36"/>
      <name val="Calibri"/>
      <family val="2"/>
    </font>
    <font>
      <b/>
      <sz val="36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20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ck"/>
      <top/>
      <bottom/>
    </border>
    <border>
      <left style="thin"/>
      <right/>
      <top/>
      <bottom/>
    </border>
    <border>
      <left/>
      <right/>
      <top/>
      <bottom style="medium"/>
    </border>
    <border>
      <left style="thick"/>
      <right/>
      <top/>
      <bottom style="medium"/>
    </border>
    <border>
      <left/>
      <right/>
      <top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/>
      <top style="thick"/>
      <bottom/>
    </border>
    <border>
      <left style="thin"/>
      <right/>
      <top/>
      <bottom style="medium"/>
    </border>
    <border>
      <left/>
      <right style="medium"/>
      <top style="thick"/>
      <bottom/>
    </border>
    <border>
      <left/>
      <right style="medium"/>
      <top/>
      <bottom style="medium"/>
    </border>
    <border>
      <left style="thick"/>
      <right/>
      <top/>
      <bottom/>
    </border>
    <border>
      <left style="thick"/>
      <right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thin"/>
      <top style="thick"/>
      <bottom style="thin"/>
    </border>
    <border>
      <left/>
      <right style="thin"/>
      <top style="thin"/>
      <bottom style="thick"/>
    </border>
    <border>
      <left style="thin"/>
      <right style="medium"/>
      <top style="thick"/>
      <bottom style="thin"/>
    </border>
    <border>
      <left style="thin"/>
      <right style="medium"/>
      <top style="thin"/>
      <bottom style="thick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ck"/>
      <top style="thick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ck"/>
      <bottom style="thin"/>
    </border>
    <border>
      <left style="thin"/>
      <right/>
      <top style="thin"/>
      <bottom style="thick"/>
    </border>
    <border>
      <left style="medium"/>
      <right style="thin"/>
      <top style="thick"/>
      <bottom style="thin"/>
    </border>
    <border>
      <left style="medium"/>
      <right style="thin"/>
      <top style="thin"/>
      <bottom style="thick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ck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 style="thick"/>
      <right style="thin"/>
      <top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 style="thin"/>
      <top style="thin"/>
      <bottom style="medium"/>
    </border>
    <border>
      <left style="medium">
        <color indexed="8"/>
      </left>
      <right style="medium">
        <color indexed="8"/>
      </right>
      <top style="thick"/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2" fillId="7" borderId="1" applyNumberFormat="0" applyAlignment="0" applyProtection="0"/>
    <xf numFmtId="0" fontId="15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6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5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3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10" borderId="0" xfId="0" applyFill="1" applyAlignment="1">
      <alignment/>
    </xf>
    <xf numFmtId="2" fontId="0" fillId="10" borderId="0" xfId="0" applyNumberFormat="1" applyFill="1" applyAlignment="1">
      <alignment/>
    </xf>
    <xf numFmtId="0" fontId="2" fillId="24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19" borderId="28" xfId="0" applyFont="1" applyFill="1" applyBorder="1" applyAlignment="1">
      <alignment horizontal="center" vertical="center"/>
    </xf>
    <xf numFmtId="0" fontId="1" fillId="19" borderId="0" xfId="0" applyFont="1" applyFill="1" applyBorder="1" applyAlignment="1">
      <alignment horizontal="center" vertical="center"/>
    </xf>
    <xf numFmtId="0" fontId="1" fillId="19" borderId="29" xfId="0" applyFont="1" applyFill="1" applyBorder="1" applyAlignment="1">
      <alignment horizontal="center" vertical="center"/>
    </xf>
    <xf numFmtId="0" fontId="1" fillId="19" borderId="14" xfId="0" applyFont="1" applyFill="1" applyBorder="1" applyAlignment="1">
      <alignment horizontal="center" vertical="center"/>
    </xf>
    <xf numFmtId="0" fontId="1" fillId="19" borderId="11" xfId="0" applyFont="1" applyFill="1" applyBorder="1" applyAlignment="1">
      <alignment horizontal="center" vertical="center"/>
    </xf>
    <xf numFmtId="0" fontId="1" fillId="19" borderId="30" xfId="0" applyFont="1" applyFill="1" applyBorder="1" applyAlignment="1">
      <alignment horizontal="center" vertical="center"/>
    </xf>
    <xf numFmtId="0" fontId="1" fillId="19" borderId="31" xfId="0" applyFont="1" applyFill="1" applyBorder="1" applyAlignment="1">
      <alignment horizontal="center" vertical="center"/>
    </xf>
    <xf numFmtId="0" fontId="1" fillId="19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24" borderId="37" xfId="0" applyFont="1" applyFill="1" applyBorder="1" applyAlignment="1">
      <alignment horizontal="center" vertical="center"/>
    </xf>
    <xf numFmtId="0" fontId="2" fillId="24" borderId="38" xfId="0" applyFont="1" applyFill="1" applyBorder="1" applyAlignment="1">
      <alignment horizontal="center" vertical="center"/>
    </xf>
    <xf numFmtId="0" fontId="2" fillId="24" borderId="39" xfId="0" applyFont="1" applyFill="1" applyBorder="1" applyAlignment="1">
      <alignment horizontal="center" vertical="center"/>
    </xf>
    <xf numFmtId="0" fontId="2" fillId="24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2" fillId="24" borderId="42" xfId="0" applyFont="1" applyFill="1" applyBorder="1" applyAlignment="1">
      <alignment horizontal="center" vertical="center"/>
    </xf>
    <xf numFmtId="0" fontId="2" fillId="24" borderId="44" xfId="0" applyFont="1" applyFill="1" applyBorder="1" applyAlignment="1">
      <alignment horizontal="center" vertical="center"/>
    </xf>
    <xf numFmtId="0" fontId="2" fillId="24" borderId="30" xfId="0" applyFont="1" applyFill="1" applyBorder="1" applyAlignment="1">
      <alignment horizontal="center" vertical="center"/>
    </xf>
    <xf numFmtId="0" fontId="2" fillId="24" borderId="45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0" fillId="24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164" fontId="1" fillId="0" borderId="33" xfId="0" applyNumberFormat="1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/>
    </xf>
    <xf numFmtId="164" fontId="1" fillId="0" borderId="34" xfId="0" applyNumberFormat="1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164" fontId="2" fillId="0" borderId="39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164" fontId="2" fillId="0" borderId="40" xfId="0" applyNumberFormat="1" applyFont="1" applyFill="1" applyBorder="1" applyAlignment="1">
      <alignment horizontal="center" vertical="center"/>
    </xf>
    <xf numFmtId="164" fontId="2" fillId="0" borderId="56" xfId="0" applyNumberFormat="1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/>
    </xf>
    <xf numFmtId="164" fontId="2" fillId="0" borderId="57" xfId="0" applyNumberFormat="1" applyFont="1" applyFill="1" applyBorder="1" applyAlignment="1">
      <alignment horizontal="center" vertical="center"/>
    </xf>
    <xf numFmtId="0" fontId="2" fillId="24" borderId="58" xfId="0" applyFont="1" applyFill="1" applyBorder="1" applyAlignment="1">
      <alignment horizontal="center" vertical="center"/>
    </xf>
    <xf numFmtId="0" fontId="2" fillId="24" borderId="59" xfId="0" applyFont="1" applyFill="1" applyBorder="1" applyAlignment="1">
      <alignment horizontal="center" vertical="center"/>
    </xf>
    <xf numFmtId="0" fontId="2" fillId="24" borderId="60" xfId="0" applyFont="1" applyFill="1" applyBorder="1" applyAlignment="1">
      <alignment horizontal="center" vertical="center"/>
    </xf>
    <xf numFmtId="2" fontId="1" fillId="0" borderId="33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2" fontId="1" fillId="0" borderId="34" xfId="0" applyNumberFormat="1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2" fontId="1" fillId="0" borderId="23" xfId="0" applyNumberFormat="1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2" fontId="2" fillId="0" borderId="57" xfId="0" applyNumberFormat="1" applyFont="1" applyFill="1" applyBorder="1" applyAlignment="1">
      <alignment horizontal="center" vertical="center"/>
    </xf>
    <xf numFmtId="2" fontId="1" fillId="0" borderId="54" xfId="0" applyNumberFormat="1" applyFont="1" applyFill="1" applyBorder="1" applyAlignment="1">
      <alignment horizontal="center" vertical="center"/>
    </xf>
    <xf numFmtId="2" fontId="1" fillId="0" borderId="35" xfId="0" applyNumberFormat="1" applyFont="1" applyFill="1" applyBorder="1" applyAlignment="1">
      <alignment horizontal="center" vertical="center"/>
    </xf>
    <xf numFmtId="2" fontId="1" fillId="0" borderId="55" xfId="0" applyNumberFormat="1" applyFont="1" applyFill="1" applyBorder="1" applyAlignment="1">
      <alignment horizontal="center" vertical="center"/>
    </xf>
    <xf numFmtId="2" fontId="1" fillId="0" borderId="36" xfId="0" applyNumberFormat="1" applyFont="1" applyFill="1" applyBorder="1" applyAlignment="1">
      <alignment horizontal="center" vertical="center"/>
    </xf>
    <xf numFmtId="2" fontId="2" fillId="0" borderId="45" xfId="0" applyNumberFormat="1" applyFont="1" applyFill="1" applyBorder="1" applyAlignment="1">
      <alignment horizontal="center" vertical="center"/>
    </xf>
    <xf numFmtId="2" fontId="2" fillId="0" borderId="58" xfId="0" applyNumberFormat="1" applyFont="1" applyFill="1" applyBorder="1" applyAlignment="1">
      <alignment horizontal="center" vertical="center"/>
    </xf>
    <xf numFmtId="2" fontId="2" fillId="0" borderId="61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2" fontId="1" fillId="0" borderId="21" xfId="0" applyNumberFormat="1" applyFont="1" applyFill="1" applyBorder="1" applyAlignment="1">
      <alignment horizontal="center" vertical="center"/>
    </xf>
    <xf numFmtId="2" fontId="2" fillId="24" borderId="62" xfId="0" applyNumberFormat="1" applyFont="1" applyFill="1" applyBorder="1" applyAlignment="1">
      <alignment horizontal="center" vertical="center"/>
    </xf>
    <xf numFmtId="2" fontId="2" fillId="24" borderId="17" xfId="0" applyNumberFormat="1" applyFont="1" applyFill="1" applyBorder="1" applyAlignment="1">
      <alignment horizontal="center" vertical="center"/>
    </xf>
    <xf numFmtId="2" fontId="2" fillId="24" borderId="40" xfId="0" applyNumberFormat="1" applyFont="1" applyFill="1" applyBorder="1" applyAlignment="1">
      <alignment horizontal="center" vertical="center"/>
    </xf>
    <xf numFmtId="2" fontId="2" fillId="24" borderId="63" xfId="0" applyNumberFormat="1" applyFont="1" applyFill="1" applyBorder="1" applyAlignment="1">
      <alignment horizontal="center" vertical="center"/>
    </xf>
    <xf numFmtId="2" fontId="2" fillId="24" borderId="58" xfId="0" applyNumberFormat="1" applyFont="1" applyFill="1" applyBorder="1" applyAlignment="1">
      <alignment horizontal="center" vertical="center"/>
    </xf>
    <xf numFmtId="2" fontId="2" fillId="24" borderId="59" xfId="0" applyNumberFormat="1" applyFont="1" applyFill="1" applyBorder="1" applyAlignment="1">
      <alignment horizontal="center" vertical="center"/>
    </xf>
    <xf numFmtId="164" fontId="2" fillId="0" borderId="45" xfId="0" applyNumberFormat="1" applyFont="1" applyFill="1" applyBorder="1" applyAlignment="1">
      <alignment horizontal="center" vertical="center"/>
    </xf>
    <xf numFmtId="164" fontId="2" fillId="0" borderId="58" xfId="0" applyNumberFormat="1" applyFont="1" applyFill="1" applyBorder="1" applyAlignment="1">
      <alignment horizontal="center" vertical="center"/>
    </xf>
    <xf numFmtId="164" fontId="2" fillId="0" borderId="61" xfId="0" applyNumberFormat="1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2" fontId="2" fillId="24" borderId="39" xfId="0" applyNumberFormat="1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2" fontId="2" fillId="24" borderId="60" xfId="0" applyNumberFormat="1" applyFont="1" applyFill="1" applyBorder="1" applyAlignment="1">
      <alignment horizontal="center" vertical="center"/>
    </xf>
    <xf numFmtId="0" fontId="2" fillId="24" borderId="62" xfId="0" applyFont="1" applyFill="1" applyBorder="1" applyAlignment="1">
      <alignment horizontal="center" vertical="center"/>
    </xf>
    <xf numFmtId="164" fontId="1" fillId="0" borderId="54" xfId="0" applyNumberFormat="1" applyFont="1" applyFill="1" applyBorder="1" applyAlignment="1">
      <alignment horizontal="center" vertical="center"/>
    </xf>
    <xf numFmtId="164" fontId="1" fillId="0" borderId="35" xfId="0" applyNumberFormat="1" applyFont="1" applyFill="1" applyBorder="1" applyAlignment="1">
      <alignment horizontal="center" vertical="center"/>
    </xf>
    <xf numFmtId="164" fontId="1" fillId="0" borderId="55" xfId="0" applyNumberFormat="1" applyFont="1" applyFill="1" applyBorder="1" applyAlignment="1">
      <alignment horizontal="center" vertical="center"/>
    </xf>
    <xf numFmtId="164" fontId="1" fillId="0" borderId="36" xfId="0" applyNumberFormat="1" applyFont="1" applyFill="1" applyBorder="1" applyAlignment="1">
      <alignment horizontal="center" vertical="center"/>
    </xf>
    <xf numFmtId="164" fontId="1" fillId="0" borderId="70" xfId="0" applyNumberFormat="1" applyFont="1" applyFill="1" applyBorder="1" applyAlignment="1">
      <alignment horizontal="center" vertical="center"/>
    </xf>
    <xf numFmtId="164" fontId="1" fillId="0" borderId="71" xfId="0" applyNumberFormat="1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24" fillId="0" borderId="75" xfId="0" applyFont="1" applyFill="1" applyBorder="1" applyAlignment="1">
      <alignment horizontal="center" vertical="center"/>
    </xf>
    <xf numFmtId="0" fontId="24" fillId="0" borderId="76" xfId="0" applyFont="1" applyFill="1" applyBorder="1" applyAlignment="1">
      <alignment horizontal="center" vertical="center"/>
    </xf>
    <xf numFmtId="0" fontId="24" fillId="0" borderId="69" xfId="0" applyFont="1" applyFill="1" applyBorder="1" applyAlignment="1">
      <alignment horizontal="center" vertical="center"/>
    </xf>
    <xf numFmtId="0" fontId="24" fillId="0" borderId="66" xfId="0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2" fillId="24" borderId="47" xfId="0" applyFont="1" applyFill="1" applyBorder="1" applyAlignment="1">
      <alignment horizontal="center" vertical="center"/>
    </xf>
    <xf numFmtId="0" fontId="2" fillId="24" borderId="32" xfId="0" applyFont="1" applyFill="1" applyBorder="1" applyAlignment="1">
      <alignment horizontal="center" vertical="center"/>
    </xf>
    <xf numFmtId="0" fontId="2" fillId="24" borderId="63" xfId="0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64" fontId="2" fillId="0" borderId="60" xfId="0" applyNumberFormat="1" applyFont="1" applyFill="1" applyBorder="1" applyAlignment="1">
      <alignment horizontal="center" vertical="center"/>
    </xf>
    <xf numFmtId="164" fontId="2" fillId="0" borderId="59" xfId="0" applyNumberFormat="1" applyFont="1" applyFill="1" applyBorder="1" applyAlignment="1">
      <alignment horizontal="center" vertical="center"/>
    </xf>
    <xf numFmtId="2" fontId="2" fillId="24" borderId="37" xfId="0" applyNumberFormat="1" applyFont="1" applyFill="1" applyBorder="1" applyAlignment="1">
      <alignment horizontal="center" vertical="center"/>
    </xf>
    <xf numFmtId="2" fontId="2" fillId="24" borderId="45" xfId="0" applyNumberFormat="1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2" fillId="24" borderId="17" xfId="0" applyFont="1" applyFill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W244"/>
  <sheetViews>
    <sheetView tabSelected="1" zoomScale="90" zoomScaleNormal="90" zoomScalePageLayoutView="0" workbookViewId="0" topLeftCell="A191">
      <selection activeCell="CK242" sqref="CK242"/>
    </sheetView>
  </sheetViews>
  <sheetFormatPr defaultColWidth="9.140625" defaultRowHeight="15"/>
  <cols>
    <col min="1" max="101" width="1.7109375" style="4" customWidth="1"/>
    <col min="102" max="16384" width="9.140625" style="4" customWidth="1"/>
  </cols>
  <sheetData>
    <row r="1" ht="9" customHeight="1"/>
    <row r="2" spans="3:101" ht="9" customHeight="1">
      <c r="C2" s="78" t="s">
        <v>95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</row>
    <row r="3" spans="3:101" ht="9" customHeight="1"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</row>
    <row r="4" spans="3:101" ht="9" customHeight="1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</row>
    <row r="5" spans="3:101" ht="9" customHeight="1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</row>
    <row r="6" ht="9" customHeight="1"/>
    <row r="7" ht="9" customHeight="1"/>
    <row r="8" spans="3:101" ht="9" customHeight="1">
      <c r="C8" s="89" t="s">
        <v>96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</row>
    <row r="9" spans="3:101" ht="9" customHeight="1"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</row>
    <row r="10" spans="3:101" ht="9" customHeight="1"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</row>
    <row r="11" spans="3:101" ht="9" customHeight="1"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</row>
    <row r="12" spans="3:101" ht="9" customHeight="1"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</row>
    <row r="13" spans="3:101" ht="9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</row>
    <row r="14" spans="3:101" ht="9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90" t="s">
        <v>90</v>
      </c>
      <c r="AX14" s="90"/>
      <c r="AY14" s="90"/>
      <c r="AZ14" s="90"/>
      <c r="BA14" s="90"/>
      <c r="BB14" s="90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</row>
    <row r="15" spans="3:101" ht="9" customHeight="1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90"/>
      <c r="AX15" s="90"/>
      <c r="AY15" s="90"/>
      <c r="AZ15" s="90"/>
      <c r="BA15" s="90"/>
      <c r="BB15" s="90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</row>
    <row r="16" spans="3:101" ht="9" customHeight="1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90"/>
      <c r="AX16" s="90"/>
      <c r="AY16" s="90"/>
      <c r="AZ16" s="90"/>
      <c r="BA16" s="90"/>
      <c r="BB16" s="90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</row>
    <row r="17" spans="3:101" ht="9" customHeight="1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90"/>
      <c r="AX17" s="90"/>
      <c r="AY17" s="90"/>
      <c r="AZ17" s="90"/>
      <c r="BA17" s="90"/>
      <c r="BB17" s="90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</row>
    <row r="18" spans="3:101" ht="9" customHeight="1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</row>
    <row r="19" spans="3:101" ht="9" customHeight="1">
      <c r="C19" s="89" t="s">
        <v>97</v>
      </c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</row>
    <row r="20" spans="3:101" ht="9" customHeight="1"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</row>
    <row r="21" spans="3:101" ht="9" customHeight="1"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</row>
    <row r="22" spans="3:101" ht="9" customHeight="1"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</row>
    <row r="23" spans="3:101" ht="9" customHeight="1"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</row>
    <row r="24" spans="3:101" ht="9" customHeight="1"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</row>
    <row r="25" spans="3:101" ht="9" customHeight="1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</row>
    <row r="26" spans="3:101" ht="9" customHeight="1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</row>
    <row r="27" spans="3:101" ht="9" customHeight="1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</row>
    <row r="28" spans="3:101" ht="9" customHeight="1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</row>
    <row r="29" spans="3:101" ht="9" customHeight="1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</row>
    <row r="30" spans="3:101" ht="9" customHeight="1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</row>
    <row r="31" spans="3:101" ht="9" customHeight="1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</row>
    <row r="32" spans="3:101" ht="9" customHeight="1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</row>
    <row r="33" spans="3:101" ht="9" customHeight="1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</row>
    <row r="34" spans="3:101" ht="9" customHeight="1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</row>
    <row r="35" spans="3:101" ht="9" customHeight="1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</row>
    <row r="36" spans="3:101" ht="9" customHeight="1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</row>
    <row r="37" ht="9" customHeight="1"/>
    <row r="38" spans="3:99" ht="9" customHeight="1">
      <c r="C38" s="56" t="s">
        <v>40</v>
      </c>
      <c r="D38" s="56"/>
      <c r="E38" s="56"/>
      <c r="F38" s="56"/>
      <c r="G38" s="56"/>
      <c r="H38" s="56"/>
      <c r="I38" s="79" t="s">
        <v>98</v>
      </c>
      <c r="J38" s="79"/>
      <c r="K38" s="79"/>
      <c r="L38" s="79"/>
      <c r="M38" s="79"/>
      <c r="N38" s="79"/>
      <c r="O38" s="79"/>
      <c r="P38" s="79"/>
      <c r="Q38" s="79"/>
      <c r="R38" s="79"/>
      <c r="U38" s="56" t="s">
        <v>41</v>
      </c>
      <c r="V38" s="56"/>
      <c r="W38" s="56"/>
      <c r="X38" s="56"/>
      <c r="Y38" s="56"/>
      <c r="Z38" s="79" t="s">
        <v>99</v>
      </c>
      <c r="AA38" s="79"/>
      <c r="AB38" s="79"/>
      <c r="AC38" s="79"/>
      <c r="AD38" s="79"/>
      <c r="AI38" s="56" t="s">
        <v>42</v>
      </c>
      <c r="AJ38" s="56"/>
      <c r="AK38" s="56"/>
      <c r="AL38" s="56"/>
      <c r="AM38" s="56"/>
      <c r="AN38" s="56"/>
      <c r="AO38" s="56"/>
      <c r="AP38" s="56"/>
      <c r="AQ38" s="56"/>
      <c r="AR38" s="79" t="s">
        <v>100</v>
      </c>
      <c r="AS38" s="79"/>
      <c r="AT38" s="79"/>
      <c r="AU38" s="79"/>
      <c r="AV38" s="79"/>
      <c r="AW38" s="79"/>
      <c r="BB38" s="56" t="s">
        <v>46</v>
      </c>
      <c r="BC38" s="56"/>
      <c r="BD38" s="56"/>
      <c r="BE38" s="56"/>
      <c r="BF38" s="56"/>
      <c r="BG38" s="56"/>
      <c r="BH38" s="56"/>
      <c r="BI38" s="56"/>
      <c r="BJ38" s="56"/>
      <c r="BK38" s="56"/>
      <c r="BL38" s="57" t="s">
        <v>101</v>
      </c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</row>
    <row r="39" spans="3:99" ht="9" customHeight="1">
      <c r="C39" s="56"/>
      <c r="D39" s="56"/>
      <c r="E39" s="56"/>
      <c r="F39" s="56"/>
      <c r="G39" s="56"/>
      <c r="H39" s="56"/>
      <c r="I39" s="79"/>
      <c r="J39" s="79"/>
      <c r="K39" s="79"/>
      <c r="L39" s="79"/>
      <c r="M39" s="79"/>
      <c r="N39" s="79"/>
      <c r="O39" s="79"/>
      <c r="P39" s="79"/>
      <c r="Q39" s="79"/>
      <c r="R39" s="79"/>
      <c r="U39" s="56"/>
      <c r="V39" s="56"/>
      <c r="W39" s="56"/>
      <c r="X39" s="56"/>
      <c r="Y39" s="56"/>
      <c r="Z39" s="79"/>
      <c r="AA39" s="79"/>
      <c r="AB39" s="79"/>
      <c r="AC39" s="79"/>
      <c r="AD39" s="79"/>
      <c r="AI39" s="56"/>
      <c r="AJ39" s="56"/>
      <c r="AK39" s="56"/>
      <c r="AL39" s="56"/>
      <c r="AM39" s="56"/>
      <c r="AN39" s="56"/>
      <c r="AO39" s="56"/>
      <c r="AP39" s="56"/>
      <c r="AQ39" s="56"/>
      <c r="AR39" s="79"/>
      <c r="AS39" s="79"/>
      <c r="AT39" s="79"/>
      <c r="AU39" s="79"/>
      <c r="AV39" s="79"/>
      <c r="AW39" s="79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</row>
    <row r="40" ht="9" customHeight="1"/>
    <row r="41" spans="3:99" ht="9" customHeight="1">
      <c r="C41" s="56" t="s">
        <v>43</v>
      </c>
      <c r="D41" s="56"/>
      <c r="E41" s="56"/>
      <c r="F41" s="56"/>
      <c r="G41" s="56"/>
      <c r="H41" s="56"/>
      <c r="I41" s="56"/>
      <c r="J41" s="56"/>
      <c r="K41" s="56"/>
      <c r="L41" s="57" t="s">
        <v>102</v>
      </c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"/>
      <c r="BQ41" s="5"/>
      <c r="BR41" s="56" t="s">
        <v>89</v>
      </c>
      <c r="BS41" s="56"/>
      <c r="BT41" s="56"/>
      <c r="BU41" s="56"/>
      <c r="BV41" s="56"/>
      <c r="BW41" s="56"/>
      <c r="BX41" s="56"/>
      <c r="BY41" s="56"/>
      <c r="BZ41" s="56"/>
      <c r="CA41" s="57" t="s">
        <v>103</v>
      </c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</row>
    <row r="42" spans="3:99" ht="9" customHeight="1">
      <c r="C42" s="56"/>
      <c r="D42" s="56"/>
      <c r="E42" s="56"/>
      <c r="F42" s="56"/>
      <c r="G42" s="56"/>
      <c r="H42" s="56"/>
      <c r="I42" s="56"/>
      <c r="J42" s="56"/>
      <c r="K42" s="56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"/>
      <c r="BQ42" s="5"/>
      <c r="BR42" s="56"/>
      <c r="BS42" s="56"/>
      <c r="BT42" s="56"/>
      <c r="BU42" s="56"/>
      <c r="BV42" s="56"/>
      <c r="BW42" s="56"/>
      <c r="BX42" s="56"/>
      <c r="BY42" s="56"/>
      <c r="BZ42" s="56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</row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spans="47:79" ht="9" customHeight="1">
      <c r="AU50" s="75">
        <v>1</v>
      </c>
      <c r="AV50" s="75"/>
      <c r="AW50" s="75">
        <v>2</v>
      </c>
      <c r="AX50" s="75"/>
      <c r="AY50" s="75">
        <v>3</v>
      </c>
      <c r="AZ50" s="75"/>
      <c r="BA50" s="75">
        <v>4</v>
      </c>
      <c r="BB50" s="75"/>
      <c r="BC50" s="75">
        <v>5</v>
      </c>
      <c r="BD50" s="75"/>
      <c r="BE50" s="75">
        <v>6</v>
      </c>
      <c r="BF50" s="75"/>
      <c r="BG50" s="75">
        <v>7</v>
      </c>
      <c r="BH50" s="75"/>
      <c r="BI50" s="75">
        <v>8</v>
      </c>
      <c r="BJ50" s="75"/>
      <c r="BK50" s="75">
        <v>9</v>
      </c>
      <c r="BL50" s="75"/>
      <c r="BM50" s="75">
        <v>10</v>
      </c>
      <c r="BN50" s="75"/>
      <c r="BO50" s="75">
        <v>11</v>
      </c>
      <c r="BP50" s="75"/>
      <c r="BQ50" s="75">
        <v>12</v>
      </c>
      <c r="BR50" s="75"/>
      <c r="BS50" s="75" t="s">
        <v>2</v>
      </c>
      <c r="BT50" s="75"/>
      <c r="BU50" s="75" t="s">
        <v>3</v>
      </c>
      <c r="BV50" s="75"/>
      <c r="BW50" s="75" t="s">
        <v>21</v>
      </c>
      <c r="BX50" s="75"/>
      <c r="BY50" s="23"/>
      <c r="BZ50" s="23"/>
      <c r="CA50" s="23"/>
    </row>
    <row r="51" spans="47:79" ht="9" customHeight="1" thickBot="1"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7"/>
      <c r="BT51" s="77"/>
      <c r="BU51" s="76"/>
      <c r="BV51" s="76"/>
      <c r="BW51" s="76"/>
      <c r="BX51" s="76"/>
      <c r="BY51" s="23"/>
      <c r="BZ51" s="23"/>
      <c r="CA51" s="23"/>
    </row>
    <row r="52" spans="27:79" ht="9" customHeight="1">
      <c r="AA52" s="66" t="str">
        <f>C8</f>
        <v>MKS STAL BiS Kutno</v>
      </c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8"/>
      <c r="AU52" s="71">
        <v>0</v>
      </c>
      <c r="AV52" s="72"/>
      <c r="AW52" s="71">
        <v>1</v>
      </c>
      <c r="AX52" s="72"/>
      <c r="AY52" s="71">
        <v>0</v>
      </c>
      <c r="AZ52" s="72"/>
      <c r="BA52" s="71">
        <v>0</v>
      </c>
      <c r="BB52" s="72"/>
      <c r="BC52" s="71">
        <v>0</v>
      </c>
      <c r="BD52" s="72"/>
      <c r="BE52" s="71">
        <v>0</v>
      </c>
      <c r="BF52" s="72"/>
      <c r="BG52" s="71">
        <v>0</v>
      </c>
      <c r="BH52" s="72"/>
      <c r="BI52" s="71">
        <v>0</v>
      </c>
      <c r="BJ52" s="72"/>
      <c r="BK52" s="71">
        <v>0</v>
      </c>
      <c r="BL52" s="72"/>
      <c r="BM52" s="71"/>
      <c r="BN52" s="72"/>
      <c r="BO52" s="71"/>
      <c r="BP52" s="72"/>
      <c r="BQ52" s="71"/>
      <c r="BR52" s="166"/>
      <c r="BS52" s="91">
        <f>AJ160</f>
        <v>1</v>
      </c>
      <c r="BT52" s="92"/>
      <c r="BU52" s="80">
        <f>AL160</f>
        <v>6</v>
      </c>
      <c r="BV52" s="84"/>
      <c r="BW52" s="87">
        <f>CH160</f>
        <v>3</v>
      </c>
      <c r="BX52" s="84"/>
      <c r="BY52" s="24"/>
      <c r="BZ52" s="18"/>
      <c r="CA52" s="18"/>
    </row>
    <row r="53" spans="27:79" ht="9" customHeight="1">
      <c r="AA53" s="69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70"/>
      <c r="AU53" s="73"/>
      <c r="AV53" s="74"/>
      <c r="AW53" s="73"/>
      <c r="AX53" s="74"/>
      <c r="AY53" s="73"/>
      <c r="AZ53" s="74"/>
      <c r="BA53" s="73"/>
      <c r="BB53" s="74"/>
      <c r="BC53" s="73"/>
      <c r="BD53" s="74"/>
      <c r="BE53" s="73"/>
      <c r="BF53" s="74"/>
      <c r="BG53" s="73"/>
      <c r="BH53" s="74"/>
      <c r="BI53" s="73"/>
      <c r="BJ53" s="74"/>
      <c r="BK53" s="73"/>
      <c r="BL53" s="74"/>
      <c r="BM53" s="73"/>
      <c r="BN53" s="74"/>
      <c r="BO53" s="73"/>
      <c r="BP53" s="74"/>
      <c r="BQ53" s="73"/>
      <c r="BR53" s="167"/>
      <c r="BS53" s="85"/>
      <c r="BT53" s="93"/>
      <c r="BU53" s="85"/>
      <c r="BV53" s="86"/>
      <c r="BW53" s="88"/>
      <c r="BX53" s="86"/>
      <c r="BY53" s="24"/>
      <c r="BZ53" s="18"/>
      <c r="CA53" s="18"/>
    </row>
    <row r="54" spans="27:79" ht="9" customHeight="1">
      <c r="AA54" s="66" t="str">
        <f>C19</f>
        <v>KS SILESIA Rybnik</v>
      </c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8"/>
      <c r="AU54" s="71">
        <v>2</v>
      </c>
      <c r="AV54" s="72"/>
      <c r="AW54" s="71">
        <v>1</v>
      </c>
      <c r="AX54" s="72"/>
      <c r="AY54" s="71">
        <v>1</v>
      </c>
      <c r="AZ54" s="72"/>
      <c r="BA54" s="71">
        <v>0</v>
      </c>
      <c r="BB54" s="72"/>
      <c r="BC54" s="71">
        <v>0</v>
      </c>
      <c r="BD54" s="72"/>
      <c r="BE54" s="71">
        <v>1</v>
      </c>
      <c r="BF54" s="72"/>
      <c r="BG54" s="71">
        <v>0</v>
      </c>
      <c r="BH54" s="72"/>
      <c r="BI54" s="71">
        <v>0</v>
      </c>
      <c r="BJ54" s="72"/>
      <c r="BK54" s="71"/>
      <c r="BL54" s="72"/>
      <c r="BM54" s="71"/>
      <c r="BN54" s="72"/>
      <c r="BO54" s="71"/>
      <c r="BP54" s="72"/>
      <c r="BQ54" s="71"/>
      <c r="BR54" s="166"/>
      <c r="BS54" s="80">
        <f>AJ219</f>
        <v>5</v>
      </c>
      <c r="BT54" s="81"/>
      <c r="BU54" s="80">
        <f>AL219</f>
        <v>9</v>
      </c>
      <c r="BV54" s="84"/>
      <c r="BW54" s="87">
        <f>CH219</f>
        <v>2</v>
      </c>
      <c r="BX54" s="84"/>
      <c r="BY54" s="24"/>
      <c r="BZ54" s="18"/>
      <c r="CA54" s="18"/>
    </row>
    <row r="55" spans="27:80" ht="9" customHeight="1" thickBot="1">
      <c r="AA55" s="69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70"/>
      <c r="AU55" s="73"/>
      <c r="AV55" s="74"/>
      <c r="AW55" s="73"/>
      <c r="AX55" s="74"/>
      <c r="AY55" s="73"/>
      <c r="AZ55" s="74"/>
      <c r="BA55" s="73"/>
      <c r="BB55" s="74"/>
      <c r="BC55" s="73"/>
      <c r="BD55" s="74"/>
      <c r="BE55" s="73"/>
      <c r="BF55" s="74"/>
      <c r="BG55" s="73"/>
      <c r="BH55" s="74"/>
      <c r="BI55" s="73"/>
      <c r="BJ55" s="74"/>
      <c r="BK55" s="73"/>
      <c r="BL55" s="74"/>
      <c r="BM55" s="73"/>
      <c r="BN55" s="74"/>
      <c r="BO55" s="73"/>
      <c r="BP55" s="74"/>
      <c r="BQ55" s="73"/>
      <c r="BR55" s="167"/>
      <c r="BS55" s="82"/>
      <c r="BT55" s="83"/>
      <c r="BU55" s="85"/>
      <c r="BV55" s="86"/>
      <c r="BW55" s="88"/>
      <c r="BX55" s="86"/>
      <c r="BY55" s="24"/>
      <c r="BZ55" s="18"/>
      <c r="CA55" s="18"/>
      <c r="CB55" s="12"/>
    </row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spans="3:87" ht="9" customHeight="1">
      <c r="C65" s="56" t="s">
        <v>47</v>
      </c>
      <c r="D65" s="56"/>
      <c r="E65" s="56"/>
      <c r="F65" s="56"/>
      <c r="G65" s="56"/>
      <c r="H65" s="56"/>
      <c r="I65" s="57" t="s">
        <v>104</v>
      </c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F65" s="56" t="s">
        <v>48</v>
      </c>
      <c r="AG65" s="56"/>
      <c r="AH65" s="56"/>
      <c r="AI65" s="56"/>
      <c r="AJ65" s="56"/>
      <c r="AK65" s="56"/>
      <c r="AL65" s="57" t="s">
        <v>105</v>
      </c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I65" s="56" t="s">
        <v>49</v>
      </c>
      <c r="BJ65" s="56"/>
      <c r="BK65" s="56"/>
      <c r="BL65" s="56"/>
      <c r="BM65" s="56"/>
      <c r="BN65" s="56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</row>
    <row r="66" spans="3:87" ht="9" customHeight="1">
      <c r="C66" s="56"/>
      <c r="D66" s="56"/>
      <c r="E66" s="56"/>
      <c r="F66" s="56"/>
      <c r="G66" s="56"/>
      <c r="H66" s="56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F66" s="56"/>
      <c r="AG66" s="56"/>
      <c r="AH66" s="56"/>
      <c r="AI66" s="56"/>
      <c r="AJ66" s="56"/>
      <c r="AK66" s="56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I66" s="56"/>
      <c r="BJ66" s="56"/>
      <c r="BK66" s="56"/>
      <c r="BL66" s="56"/>
      <c r="BM66" s="56"/>
      <c r="BN66" s="56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</row>
    <row r="67" ht="9" customHeight="1"/>
    <row r="68" spans="3:58" ht="9" customHeight="1">
      <c r="C68" s="56" t="s">
        <v>38</v>
      </c>
      <c r="D68" s="56"/>
      <c r="E68" s="56"/>
      <c r="F68" s="56"/>
      <c r="G68" s="56"/>
      <c r="H68" s="56"/>
      <c r="I68" s="57" t="s">
        <v>106</v>
      </c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F68" s="56" t="s">
        <v>50</v>
      </c>
      <c r="AG68" s="56"/>
      <c r="AH68" s="56"/>
      <c r="AI68" s="56"/>
      <c r="AJ68" s="56"/>
      <c r="AK68" s="56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</row>
    <row r="69" spans="3:58" ht="9" customHeight="1">
      <c r="C69" s="56"/>
      <c r="D69" s="56"/>
      <c r="E69" s="56"/>
      <c r="F69" s="56"/>
      <c r="G69" s="56"/>
      <c r="H69" s="56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F69" s="56"/>
      <c r="AG69" s="56"/>
      <c r="AH69" s="56"/>
      <c r="AI69" s="56"/>
      <c r="AJ69" s="56"/>
      <c r="AK69" s="56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</row>
    <row r="70" ht="9" customHeight="1"/>
    <row r="71" spans="3:99" ht="9" customHeight="1">
      <c r="C71" s="56" t="s">
        <v>51</v>
      </c>
      <c r="D71" s="56"/>
      <c r="E71" s="56"/>
      <c r="F71" s="56"/>
      <c r="G71" s="56"/>
      <c r="H71" s="56"/>
      <c r="I71" s="56"/>
      <c r="J71" s="56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</row>
    <row r="72" spans="3:99" ht="9" customHeight="1">
      <c r="C72" s="56"/>
      <c r="D72" s="56"/>
      <c r="E72" s="56"/>
      <c r="F72" s="56"/>
      <c r="G72" s="56"/>
      <c r="H72" s="56"/>
      <c r="I72" s="56"/>
      <c r="J72" s="56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</row>
    <row r="73" spans="68:98" ht="9" customHeight="1">
      <c r="BP73" s="6"/>
      <c r="BQ73" s="6"/>
      <c r="BR73" s="6"/>
      <c r="BS73" s="6"/>
      <c r="BT73" s="6"/>
      <c r="BU73" s="6"/>
      <c r="BV73" s="6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</row>
    <row r="74" spans="68:98" ht="9" customHeight="1">
      <c r="BP74" s="6"/>
      <c r="BQ74" s="6"/>
      <c r="BR74" s="6"/>
      <c r="BS74" s="6"/>
      <c r="BT74" s="6"/>
      <c r="BU74" s="6"/>
      <c r="BV74" s="6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</row>
    <row r="75" spans="68:98" ht="9" customHeight="1">
      <c r="BP75" s="6"/>
      <c r="BQ75" s="6"/>
      <c r="BR75" s="6"/>
      <c r="BS75" s="6"/>
      <c r="BT75" s="6"/>
      <c r="BU75" s="6"/>
      <c r="BV75" s="6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</row>
    <row r="76" spans="68:98" ht="9" customHeight="1">
      <c r="BP76" s="6"/>
      <c r="BQ76" s="6"/>
      <c r="BR76" s="6"/>
      <c r="BS76" s="6"/>
      <c r="BT76" s="6"/>
      <c r="BU76" s="6"/>
      <c r="BV76" s="6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</row>
    <row r="77" spans="68:98" ht="9" customHeight="1">
      <c r="BP77" s="6"/>
      <c r="BQ77" s="6"/>
      <c r="BR77" s="6"/>
      <c r="BS77" s="6"/>
      <c r="BT77" s="6"/>
      <c r="BU77" s="6"/>
      <c r="BV77" s="6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</row>
    <row r="78" spans="68:98" ht="9" customHeight="1">
      <c r="BP78" s="6"/>
      <c r="BQ78" s="6"/>
      <c r="BR78" s="6"/>
      <c r="BS78" s="6"/>
      <c r="BT78" s="6"/>
      <c r="BU78" s="6"/>
      <c r="BV78" s="6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</row>
    <row r="79" spans="68:98" ht="9" customHeight="1">
      <c r="BP79" s="6"/>
      <c r="BQ79" s="6"/>
      <c r="BR79" s="6"/>
      <c r="BS79" s="6"/>
      <c r="BT79" s="6"/>
      <c r="BU79" s="6"/>
      <c r="BV79" s="6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</row>
    <row r="80" spans="68:98" ht="9" customHeight="1">
      <c r="BP80" s="6"/>
      <c r="BQ80" s="6"/>
      <c r="BR80" s="6"/>
      <c r="BS80" s="6"/>
      <c r="BT80" s="6"/>
      <c r="BU80" s="6"/>
      <c r="BV80" s="6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</row>
    <row r="81" spans="68:98" ht="9" customHeight="1">
      <c r="BP81" s="6"/>
      <c r="BQ81" s="6"/>
      <c r="BR81" s="6"/>
      <c r="BS81" s="6"/>
      <c r="BT81" s="6"/>
      <c r="BU81" s="6"/>
      <c r="BV81" s="6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</row>
    <row r="82" spans="68:98" ht="9" customHeight="1">
      <c r="BP82" s="6"/>
      <c r="BQ82" s="6"/>
      <c r="BR82" s="6"/>
      <c r="BS82" s="6"/>
      <c r="BT82" s="6"/>
      <c r="BU82" s="6"/>
      <c r="BV82" s="6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</row>
    <row r="83" spans="4:98" ht="9" customHeight="1">
      <c r="D83" s="56" t="s">
        <v>54</v>
      </c>
      <c r="E83" s="56"/>
      <c r="F83" s="56"/>
      <c r="G83" s="56"/>
      <c r="H83" s="56"/>
      <c r="I83" s="56"/>
      <c r="J83" s="56"/>
      <c r="BP83" s="6"/>
      <c r="BQ83" s="6"/>
      <c r="BR83" s="6"/>
      <c r="BS83" s="6"/>
      <c r="BT83" s="6"/>
      <c r="BU83" s="6"/>
      <c r="BV83" s="6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</row>
    <row r="84" spans="4:98" ht="9" customHeight="1">
      <c r="D84" s="56"/>
      <c r="E84" s="56"/>
      <c r="F84" s="56"/>
      <c r="G84" s="56"/>
      <c r="H84" s="56"/>
      <c r="I84" s="56"/>
      <c r="J84" s="56"/>
      <c r="BP84" s="6"/>
      <c r="BQ84" s="6"/>
      <c r="BR84" s="6"/>
      <c r="BS84" s="6"/>
      <c r="BT84" s="6"/>
      <c r="BU84" s="6"/>
      <c r="BV84" s="6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</row>
    <row r="85" spans="3:99" ht="9" customHeight="1">
      <c r="C85" s="179" t="s">
        <v>107</v>
      </c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P85" s="179"/>
      <c r="AQ85" s="179"/>
      <c r="AR85" s="179"/>
      <c r="AS85" s="179"/>
      <c r="AT85" s="179"/>
      <c r="AU85" s="179"/>
      <c r="AV85" s="179"/>
      <c r="AW85" s="179"/>
      <c r="AX85" s="179"/>
      <c r="AY85" s="179"/>
      <c r="AZ85" s="179"/>
      <c r="BA85" s="179"/>
      <c r="BB85" s="179"/>
      <c r="BC85" s="179"/>
      <c r="BD85" s="179"/>
      <c r="BE85" s="179"/>
      <c r="BF85" s="179"/>
      <c r="BG85" s="179"/>
      <c r="BH85" s="179"/>
      <c r="BI85" s="179"/>
      <c r="BJ85" s="179"/>
      <c r="BK85" s="179"/>
      <c r="BL85" s="179"/>
      <c r="BM85" s="179"/>
      <c r="BN85" s="179"/>
      <c r="BO85" s="179"/>
      <c r="BP85" s="179"/>
      <c r="BQ85" s="179"/>
      <c r="BR85" s="179"/>
      <c r="BS85" s="179"/>
      <c r="BT85" s="179"/>
      <c r="BU85" s="179"/>
      <c r="BV85" s="179"/>
      <c r="BW85" s="179"/>
      <c r="BX85" s="179"/>
      <c r="BY85" s="179"/>
      <c r="BZ85" s="179"/>
      <c r="CA85" s="179"/>
      <c r="CB85" s="179"/>
      <c r="CC85" s="179"/>
      <c r="CD85" s="179"/>
      <c r="CE85" s="179"/>
      <c r="CF85" s="179"/>
      <c r="CG85" s="179"/>
      <c r="CH85" s="179"/>
      <c r="CI85" s="179"/>
      <c r="CJ85" s="179"/>
      <c r="CK85" s="179"/>
      <c r="CL85" s="179"/>
      <c r="CM85" s="179"/>
      <c r="CN85" s="179"/>
      <c r="CO85" s="179"/>
      <c r="CP85" s="179"/>
      <c r="CQ85" s="179"/>
      <c r="CR85" s="179"/>
      <c r="CS85" s="179"/>
      <c r="CT85" s="179"/>
      <c r="CU85" s="179"/>
    </row>
    <row r="86" spans="3:99" ht="9" customHeight="1"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/>
      <c r="AJ86" s="179"/>
      <c r="AK86" s="179"/>
      <c r="AL86" s="179"/>
      <c r="AM86" s="179"/>
      <c r="AN86" s="179"/>
      <c r="AO86" s="179"/>
      <c r="AP86" s="179"/>
      <c r="AQ86" s="179"/>
      <c r="AR86" s="179"/>
      <c r="AS86" s="179"/>
      <c r="AT86" s="179"/>
      <c r="AU86" s="179"/>
      <c r="AV86" s="179"/>
      <c r="AW86" s="179"/>
      <c r="AX86" s="179"/>
      <c r="AY86" s="179"/>
      <c r="AZ86" s="179"/>
      <c r="BA86" s="179"/>
      <c r="BB86" s="179"/>
      <c r="BC86" s="179"/>
      <c r="BD86" s="179"/>
      <c r="BE86" s="179"/>
      <c r="BF86" s="179"/>
      <c r="BG86" s="179"/>
      <c r="BH86" s="179"/>
      <c r="BI86" s="179"/>
      <c r="BJ86" s="179"/>
      <c r="BK86" s="179"/>
      <c r="BL86" s="179"/>
      <c r="BM86" s="179"/>
      <c r="BN86" s="179"/>
      <c r="BO86" s="179"/>
      <c r="BP86" s="179"/>
      <c r="BQ86" s="179"/>
      <c r="BR86" s="179"/>
      <c r="BS86" s="179"/>
      <c r="BT86" s="179"/>
      <c r="BU86" s="179"/>
      <c r="BV86" s="179"/>
      <c r="BW86" s="179"/>
      <c r="BX86" s="179"/>
      <c r="BY86" s="179"/>
      <c r="BZ86" s="179"/>
      <c r="CA86" s="179"/>
      <c r="CB86" s="179"/>
      <c r="CC86" s="179"/>
      <c r="CD86" s="179"/>
      <c r="CE86" s="179"/>
      <c r="CF86" s="179"/>
      <c r="CG86" s="179"/>
      <c r="CH86" s="179"/>
      <c r="CI86" s="179"/>
      <c r="CJ86" s="179"/>
      <c r="CK86" s="179"/>
      <c r="CL86" s="179"/>
      <c r="CM86" s="179"/>
      <c r="CN86" s="179"/>
      <c r="CO86" s="179"/>
      <c r="CP86" s="179"/>
      <c r="CQ86" s="179"/>
      <c r="CR86" s="179"/>
      <c r="CS86" s="179"/>
      <c r="CT86" s="179"/>
      <c r="CU86" s="179"/>
    </row>
    <row r="87" spans="3:99" ht="9" customHeight="1"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179"/>
      <c r="AM87" s="179"/>
      <c r="AN87" s="179"/>
      <c r="AO87" s="179"/>
      <c r="AP87" s="179"/>
      <c r="AQ87" s="179"/>
      <c r="AR87" s="179"/>
      <c r="AS87" s="179"/>
      <c r="AT87" s="179"/>
      <c r="AU87" s="179"/>
      <c r="AV87" s="179"/>
      <c r="AW87" s="179"/>
      <c r="AX87" s="179"/>
      <c r="AY87" s="179"/>
      <c r="AZ87" s="179"/>
      <c r="BA87" s="179"/>
      <c r="BB87" s="179"/>
      <c r="BC87" s="179"/>
      <c r="BD87" s="179"/>
      <c r="BE87" s="179"/>
      <c r="BF87" s="179"/>
      <c r="BG87" s="179"/>
      <c r="BH87" s="179"/>
      <c r="BI87" s="179"/>
      <c r="BJ87" s="179"/>
      <c r="BK87" s="179"/>
      <c r="BL87" s="179"/>
      <c r="BM87" s="179"/>
      <c r="BN87" s="179"/>
      <c r="BO87" s="179"/>
      <c r="BP87" s="179"/>
      <c r="BQ87" s="179"/>
      <c r="BR87" s="179"/>
      <c r="BS87" s="179"/>
      <c r="BT87" s="179"/>
      <c r="BU87" s="179"/>
      <c r="BV87" s="179"/>
      <c r="BW87" s="179"/>
      <c r="BX87" s="179"/>
      <c r="BY87" s="179"/>
      <c r="BZ87" s="179"/>
      <c r="CA87" s="179"/>
      <c r="CB87" s="179"/>
      <c r="CC87" s="179"/>
      <c r="CD87" s="179"/>
      <c r="CE87" s="179"/>
      <c r="CF87" s="179"/>
      <c r="CG87" s="179"/>
      <c r="CH87" s="179"/>
      <c r="CI87" s="179"/>
      <c r="CJ87" s="179"/>
      <c r="CK87" s="179"/>
      <c r="CL87" s="179"/>
      <c r="CM87" s="179"/>
      <c r="CN87" s="179"/>
      <c r="CO87" s="179"/>
      <c r="CP87" s="179"/>
      <c r="CQ87" s="179"/>
      <c r="CR87" s="179"/>
      <c r="CS87" s="179"/>
      <c r="CT87" s="179"/>
      <c r="CU87" s="179"/>
    </row>
    <row r="88" spans="3:99" ht="9" customHeight="1"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  <c r="AF88" s="179"/>
      <c r="AG88" s="179"/>
      <c r="AH88" s="179"/>
      <c r="AI88" s="179"/>
      <c r="AJ88" s="179"/>
      <c r="AK88" s="179"/>
      <c r="AL88" s="179"/>
      <c r="AM88" s="179"/>
      <c r="AN88" s="179"/>
      <c r="AO88" s="179"/>
      <c r="AP88" s="179"/>
      <c r="AQ88" s="179"/>
      <c r="AR88" s="179"/>
      <c r="AS88" s="179"/>
      <c r="AT88" s="179"/>
      <c r="AU88" s="179"/>
      <c r="AV88" s="179"/>
      <c r="AW88" s="179"/>
      <c r="AX88" s="179"/>
      <c r="AY88" s="179"/>
      <c r="AZ88" s="179"/>
      <c r="BA88" s="179"/>
      <c r="BB88" s="179"/>
      <c r="BC88" s="179"/>
      <c r="BD88" s="179"/>
      <c r="BE88" s="179"/>
      <c r="BF88" s="179"/>
      <c r="BG88" s="179"/>
      <c r="BH88" s="179"/>
      <c r="BI88" s="179"/>
      <c r="BJ88" s="179"/>
      <c r="BK88" s="179"/>
      <c r="BL88" s="179"/>
      <c r="BM88" s="179"/>
      <c r="BN88" s="179"/>
      <c r="BO88" s="179"/>
      <c r="BP88" s="179"/>
      <c r="BQ88" s="179"/>
      <c r="BR88" s="179"/>
      <c r="BS88" s="179"/>
      <c r="BT88" s="179"/>
      <c r="BU88" s="179"/>
      <c r="BV88" s="179"/>
      <c r="BW88" s="179"/>
      <c r="BX88" s="179"/>
      <c r="BY88" s="179"/>
      <c r="BZ88" s="179"/>
      <c r="CA88" s="179"/>
      <c r="CB88" s="179"/>
      <c r="CC88" s="179"/>
      <c r="CD88" s="179"/>
      <c r="CE88" s="179"/>
      <c r="CF88" s="179"/>
      <c r="CG88" s="179"/>
      <c r="CH88" s="179"/>
      <c r="CI88" s="179"/>
      <c r="CJ88" s="179"/>
      <c r="CK88" s="179"/>
      <c r="CL88" s="179"/>
      <c r="CM88" s="179"/>
      <c r="CN88" s="179"/>
      <c r="CO88" s="179"/>
      <c r="CP88" s="179"/>
      <c r="CQ88" s="179"/>
      <c r="CR88" s="179"/>
      <c r="CS88" s="179"/>
      <c r="CT88" s="179"/>
      <c r="CU88" s="179"/>
    </row>
    <row r="89" spans="3:99" ht="9" customHeight="1"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179"/>
      <c r="AK89" s="179"/>
      <c r="AL89" s="179"/>
      <c r="AM89" s="179"/>
      <c r="AN89" s="179"/>
      <c r="AO89" s="179"/>
      <c r="AP89" s="179"/>
      <c r="AQ89" s="179"/>
      <c r="AR89" s="179"/>
      <c r="AS89" s="179"/>
      <c r="AT89" s="179"/>
      <c r="AU89" s="179"/>
      <c r="AV89" s="179"/>
      <c r="AW89" s="179"/>
      <c r="AX89" s="179"/>
      <c r="AY89" s="179"/>
      <c r="AZ89" s="179"/>
      <c r="BA89" s="179"/>
      <c r="BB89" s="179"/>
      <c r="BC89" s="179"/>
      <c r="BD89" s="179"/>
      <c r="BE89" s="179"/>
      <c r="BF89" s="179"/>
      <c r="BG89" s="179"/>
      <c r="BH89" s="179"/>
      <c r="BI89" s="179"/>
      <c r="BJ89" s="179"/>
      <c r="BK89" s="179"/>
      <c r="BL89" s="179"/>
      <c r="BM89" s="179"/>
      <c r="BN89" s="179"/>
      <c r="BO89" s="179"/>
      <c r="BP89" s="179"/>
      <c r="BQ89" s="179"/>
      <c r="BR89" s="179"/>
      <c r="BS89" s="179"/>
      <c r="BT89" s="179"/>
      <c r="BU89" s="179"/>
      <c r="BV89" s="179"/>
      <c r="BW89" s="179"/>
      <c r="BX89" s="179"/>
      <c r="BY89" s="179"/>
      <c r="BZ89" s="179"/>
      <c r="CA89" s="179"/>
      <c r="CB89" s="179"/>
      <c r="CC89" s="179"/>
      <c r="CD89" s="179"/>
      <c r="CE89" s="179"/>
      <c r="CF89" s="179"/>
      <c r="CG89" s="179"/>
      <c r="CH89" s="179"/>
      <c r="CI89" s="179"/>
      <c r="CJ89" s="179"/>
      <c r="CK89" s="179"/>
      <c r="CL89" s="179"/>
      <c r="CM89" s="179"/>
      <c r="CN89" s="179"/>
      <c r="CO89" s="179"/>
      <c r="CP89" s="179"/>
      <c r="CQ89" s="179"/>
      <c r="CR89" s="179"/>
      <c r="CS89" s="179"/>
      <c r="CT89" s="179"/>
      <c r="CU89" s="179"/>
    </row>
    <row r="90" spans="3:99" ht="9" customHeight="1"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  <c r="AF90" s="179"/>
      <c r="AG90" s="179"/>
      <c r="AH90" s="179"/>
      <c r="AI90" s="179"/>
      <c r="AJ90" s="179"/>
      <c r="AK90" s="179"/>
      <c r="AL90" s="179"/>
      <c r="AM90" s="179"/>
      <c r="AN90" s="179"/>
      <c r="AO90" s="179"/>
      <c r="AP90" s="179"/>
      <c r="AQ90" s="179"/>
      <c r="AR90" s="179"/>
      <c r="AS90" s="179"/>
      <c r="AT90" s="179"/>
      <c r="AU90" s="179"/>
      <c r="AV90" s="179"/>
      <c r="AW90" s="179"/>
      <c r="AX90" s="179"/>
      <c r="AY90" s="179"/>
      <c r="AZ90" s="179"/>
      <c r="BA90" s="179"/>
      <c r="BB90" s="179"/>
      <c r="BC90" s="179"/>
      <c r="BD90" s="179"/>
      <c r="BE90" s="179"/>
      <c r="BF90" s="179"/>
      <c r="BG90" s="179"/>
      <c r="BH90" s="179"/>
      <c r="BI90" s="179"/>
      <c r="BJ90" s="179"/>
      <c r="BK90" s="179"/>
      <c r="BL90" s="179"/>
      <c r="BM90" s="179"/>
      <c r="BN90" s="179"/>
      <c r="BO90" s="179"/>
      <c r="BP90" s="179"/>
      <c r="BQ90" s="179"/>
      <c r="BR90" s="179"/>
      <c r="BS90" s="179"/>
      <c r="BT90" s="179"/>
      <c r="BU90" s="179"/>
      <c r="BV90" s="179"/>
      <c r="BW90" s="179"/>
      <c r="BX90" s="179"/>
      <c r="BY90" s="179"/>
      <c r="BZ90" s="179"/>
      <c r="CA90" s="179"/>
      <c r="CB90" s="179"/>
      <c r="CC90" s="179"/>
      <c r="CD90" s="179"/>
      <c r="CE90" s="179"/>
      <c r="CF90" s="179"/>
      <c r="CG90" s="179"/>
      <c r="CH90" s="179"/>
      <c r="CI90" s="179"/>
      <c r="CJ90" s="179"/>
      <c r="CK90" s="179"/>
      <c r="CL90" s="179"/>
      <c r="CM90" s="179"/>
      <c r="CN90" s="179"/>
      <c r="CO90" s="179"/>
      <c r="CP90" s="179"/>
      <c r="CQ90" s="179"/>
      <c r="CR90" s="179"/>
      <c r="CS90" s="179"/>
      <c r="CT90" s="179"/>
      <c r="CU90" s="179"/>
    </row>
    <row r="91" spans="3:99" ht="9" customHeight="1"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  <c r="AF91" s="179"/>
      <c r="AG91" s="179"/>
      <c r="AH91" s="179"/>
      <c r="AI91" s="179"/>
      <c r="AJ91" s="179"/>
      <c r="AK91" s="179"/>
      <c r="AL91" s="179"/>
      <c r="AM91" s="179"/>
      <c r="AN91" s="179"/>
      <c r="AO91" s="179"/>
      <c r="AP91" s="179"/>
      <c r="AQ91" s="179"/>
      <c r="AR91" s="179"/>
      <c r="AS91" s="179"/>
      <c r="AT91" s="179"/>
      <c r="AU91" s="179"/>
      <c r="AV91" s="179"/>
      <c r="AW91" s="179"/>
      <c r="AX91" s="179"/>
      <c r="AY91" s="179"/>
      <c r="AZ91" s="179"/>
      <c r="BA91" s="179"/>
      <c r="BB91" s="179"/>
      <c r="BC91" s="179"/>
      <c r="BD91" s="179"/>
      <c r="BE91" s="179"/>
      <c r="BF91" s="179"/>
      <c r="BG91" s="179"/>
      <c r="BH91" s="179"/>
      <c r="BI91" s="179"/>
      <c r="BJ91" s="179"/>
      <c r="BK91" s="179"/>
      <c r="BL91" s="179"/>
      <c r="BM91" s="179"/>
      <c r="BN91" s="179"/>
      <c r="BO91" s="179"/>
      <c r="BP91" s="179"/>
      <c r="BQ91" s="179"/>
      <c r="BR91" s="179"/>
      <c r="BS91" s="179"/>
      <c r="BT91" s="179"/>
      <c r="BU91" s="179"/>
      <c r="BV91" s="179"/>
      <c r="BW91" s="179"/>
      <c r="BX91" s="179"/>
      <c r="BY91" s="179"/>
      <c r="BZ91" s="179"/>
      <c r="CA91" s="179"/>
      <c r="CB91" s="179"/>
      <c r="CC91" s="179"/>
      <c r="CD91" s="179"/>
      <c r="CE91" s="179"/>
      <c r="CF91" s="179"/>
      <c r="CG91" s="179"/>
      <c r="CH91" s="179"/>
      <c r="CI91" s="179"/>
      <c r="CJ91" s="179"/>
      <c r="CK91" s="179"/>
      <c r="CL91" s="179"/>
      <c r="CM91" s="179"/>
      <c r="CN91" s="179"/>
      <c r="CO91" s="179"/>
      <c r="CP91" s="179"/>
      <c r="CQ91" s="179"/>
      <c r="CR91" s="179"/>
      <c r="CS91" s="179"/>
      <c r="CT91" s="179"/>
      <c r="CU91" s="179"/>
    </row>
    <row r="92" spans="3:99" ht="9" customHeight="1"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79"/>
      <c r="AL92" s="179"/>
      <c r="AM92" s="179"/>
      <c r="AN92" s="179"/>
      <c r="AO92" s="179"/>
      <c r="AP92" s="179"/>
      <c r="AQ92" s="179"/>
      <c r="AR92" s="179"/>
      <c r="AS92" s="179"/>
      <c r="AT92" s="179"/>
      <c r="AU92" s="179"/>
      <c r="AV92" s="179"/>
      <c r="AW92" s="179"/>
      <c r="AX92" s="179"/>
      <c r="AY92" s="179"/>
      <c r="AZ92" s="179"/>
      <c r="BA92" s="179"/>
      <c r="BB92" s="179"/>
      <c r="BC92" s="179"/>
      <c r="BD92" s="179"/>
      <c r="BE92" s="179"/>
      <c r="BF92" s="179"/>
      <c r="BG92" s="179"/>
      <c r="BH92" s="179"/>
      <c r="BI92" s="179"/>
      <c r="BJ92" s="179"/>
      <c r="BK92" s="179"/>
      <c r="BL92" s="179"/>
      <c r="BM92" s="179"/>
      <c r="BN92" s="179"/>
      <c r="BO92" s="179"/>
      <c r="BP92" s="179"/>
      <c r="BQ92" s="179"/>
      <c r="BR92" s="179"/>
      <c r="BS92" s="179"/>
      <c r="BT92" s="179"/>
      <c r="BU92" s="179"/>
      <c r="BV92" s="179"/>
      <c r="BW92" s="179"/>
      <c r="BX92" s="179"/>
      <c r="BY92" s="179"/>
      <c r="BZ92" s="179"/>
      <c r="CA92" s="179"/>
      <c r="CB92" s="179"/>
      <c r="CC92" s="179"/>
      <c r="CD92" s="179"/>
      <c r="CE92" s="179"/>
      <c r="CF92" s="179"/>
      <c r="CG92" s="179"/>
      <c r="CH92" s="179"/>
      <c r="CI92" s="179"/>
      <c r="CJ92" s="179"/>
      <c r="CK92" s="179"/>
      <c r="CL92" s="179"/>
      <c r="CM92" s="179"/>
      <c r="CN92" s="179"/>
      <c r="CO92" s="179"/>
      <c r="CP92" s="179"/>
      <c r="CQ92" s="179"/>
      <c r="CR92" s="179"/>
      <c r="CS92" s="179"/>
      <c r="CT92" s="179"/>
      <c r="CU92" s="179"/>
    </row>
    <row r="93" spans="3:99" ht="9" customHeight="1"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79"/>
      <c r="AI93" s="179"/>
      <c r="AJ93" s="179"/>
      <c r="AK93" s="179"/>
      <c r="AL93" s="179"/>
      <c r="AM93" s="179"/>
      <c r="AN93" s="179"/>
      <c r="AO93" s="179"/>
      <c r="AP93" s="179"/>
      <c r="AQ93" s="179"/>
      <c r="AR93" s="179"/>
      <c r="AS93" s="179"/>
      <c r="AT93" s="179"/>
      <c r="AU93" s="179"/>
      <c r="AV93" s="179"/>
      <c r="AW93" s="179"/>
      <c r="AX93" s="179"/>
      <c r="AY93" s="179"/>
      <c r="AZ93" s="179"/>
      <c r="BA93" s="179"/>
      <c r="BB93" s="179"/>
      <c r="BC93" s="179"/>
      <c r="BD93" s="179"/>
      <c r="BE93" s="179"/>
      <c r="BF93" s="179"/>
      <c r="BG93" s="179"/>
      <c r="BH93" s="179"/>
      <c r="BI93" s="179"/>
      <c r="BJ93" s="179"/>
      <c r="BK93" s="179"/>
      <c r="BL93" s="179"/>
      <c r="BM93" s="179"/>
      <c r="BN93" s="179"/>
      <c r="BO93" s="179"/>
      <c r="BP93" s="179"/>
      <c r="BQ93" s="179"/>
      <c r="BR93" s="179"/>
      <c r="BS93" s="179"/>
      <c r="BT93" s="179"/>
      <c r="BU93" s="179"/>
      <c r="BV93" s="179"/>
      <c r="BW93" s="179"/>
      <c r="BX93" s="179"/>
      <c r="BY93" s="179"/>
      <c r="BZ93" s="179"/>
      <c r="CA93" s="179"/>
      <c r="CB93" s="179"/>
      <c r="CC93" s="179"/>
      <c r="CD93" s="179"/>
      <c r="CE93" s="179"/>
      <c r="CF93" s="179"/>
      <c r="CG93" s="179"/>
      <c r="CH93" s="179"/>
      <c r="CI93" s="179"/>
      <c r="CJ93" s="179"/>
      <c r="CK93" s="179"/>
      <c r="CL93" s="179"/>
      <c r="CM93" s="179"/>
      <c r="CN93" s="179"/>
      <c r="CO93" s="179"/>
      <c r="CP93" s="179"/>
      <c r="CQ93" s="179"/>
      <c r="CR93" s="179"/>
      <c r="CS93" s="179"/>
      <c r="CT93" s="179"/>
      <c r="CU93" s="179"/>
    </row>
    <row r="94" spans="3:99" ht="9" customHeight="1"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79"/>
      <c r="AI94" s="179"/>
      <c r="AJ94" s="179"/>
      <c r="AK94" s="179"/>
      <c r="AL94" s="179"/>
      <c r="AM94" s="179"/>
      <c r="AN94" s="179"/>
      <c r="AO94" s="179"/>
      <c r="AP94" s="179"/>
      <c r="AQ94" s="179"/>
      <c r="AR94" s="179"/>
      <c r="AS94" s="179"/>
      <c r="AT94" s="179"/>
      <c r="AU94" s="179"/>
      <c r="AV94" s="179"/>
      <c r="AW94" s="179"/>
      <c r="AX94" s="179"/>
      <c r="AY94" s="179"/>
      <c r="AZ94" s="179"/>
      <c r="BA94" s="179"/>
      <c r="BB94" s="179"/>
      <c r="BC94" s="179"/>
      <c r="BD94" s="179"/>
      <c r="BE94" s="179"/>
      <c r="BF94" s="179"/>
      <c r="BG94" s="179"/>
      <c r="BH94" s="179"/>
      <c r="BI94" s="179"/>
      <c r="BJ94" s="179"/>
      <c r="BK94" s="179"/>
      <c r="BL94" s="179"/>
      <c r="BM94" s="179"/>
      <c r="BN94" s="179"/>
      <c r="BO94" s="179"/>
      <c r="BP94" s="179"/>
      <c r="BQ94" s="179"/>
      <c r="BR94" s="179"/>
      <c r="BS94" s="179"/>
      <c r="BT94" s="179"/>
      <c r="BU94" s="179"/>
      <c r="BV94" s="179"/>
      <c r="BW94" s="179"/>
      <c r="BX94" s="179"/>
      <c r="BY94" s="179"/>
      <c r="BZ94" s="179"/>
      <c r="CA94" s="179"/>
      <c r="CB94" s="179"/>
      <c r="CC94" s="179"/>
      <c r="CD94" s="179"/>
      <c r="CE94" s="179"/>
      <c r="CF94" s="179"/>
      <c r="CG94" s="179"/>
      <c r="CH94" s="179"/>
      <c r="CI94" s="179"/>
      <c r="CJ94" s="179"/>
      <c r="CK94" s="179"/>
      <c r="CL94" s="179"/>
      <c r="CM94" s="179"/>
      <c r="CN94" s="179"/>
      <c r="CO94" s="179"/>
      <c r="CP94" s="179"/>
      <c r="CQ94" s="179"/>
      <c r="CR94" s="179"/>
      <c r="CS94" s="179"/>
      <c r="CT94" s="179"/>
      <c r="CU94" s="179"/>
    </row>
    <row r="95" spans="3:99" ht="9" customHeight="1"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  <c r="AF95" s="179"/>
      <c r="AG95" s="179"/>
      <c r="AH95" s="179"/>
      <c r="AI95" s="179"/>
      <c r="AJ95" s="179"/>
      <c r="AK95" s="179"/>
      <c r="AL95" s="179"/>
      <c r="AM95" s="179"/>
      <c r="AN95" s="179"/>
      <c r="AO95" s="179"/>
      <c r="AP95" s="179"/>
      <c r="AQ95" s="179"/>
      <c r="AR95" s="179"/>
      <c r="AS95" s="179"/>
      <c r="AT95" s="179"/>
      <c r="AU95" s="179"/>
      <c r="AV95" s="179"/>
      <c r="AW95" s="179"/>
      <c r="AX95" s="179"/>
      <c r="AY95" s="179"/>
      <c r="AZ95" s="179"/>
      <c r="BA95" s="179"/>
      <c r="BB95" s="179"/>
      <c r="BC95" s="179"/>
      <c r="BD95" s="179"/>
      <c r="BE95" s="179"/>
      <c r="BF95" s="179"/>
      <c r="BG95" s="179"/>
      <c r="BH95" s="179"/>
      <c r="BI95" s="179"/>
      <c r="BJ95" s="179"/>
      <c r="BK95" s="179"/>
      <c r="BL95" s="179"/>
      <c r="BM95" s="179"/>
      <c r="BN95" s="179"/>
      <c r="BO95" s="179"/>
      <c r="BP95" s="179"/>
      <c r="BQ95" s="179"/>
      <c r="BR95" s="179"/>
      <c r="BS95" s="179"/>
      <c r="BT95" s="179"/>
      <c r="BU95" s="179"/>
      <c r="BV95" s="179"/>
      <c r="BW95" s="179"/>
      <c r="BX95" s="179"/>
      <c r="BY95" s="179"/>
      <c r="BZ95" s="179"/>
      <c r="CA95" s="179"/>
      <c r="CB95" s="179"/>
      <c r="CC95" s="179"/>
      <c r="CD95" s="179"/>
      <c r="CE95" s="179"/>
      <c r="CF95" s="179"/>
      <c r="CG95" s="179"/>
      <c r="CH95" s="179"/>
      <c r="CI95" s="179"/>
      <c r="CJ95" s="179"/>
      <c r="CK95" s="179"/>
      <c r="CL95" s="179"/>
      <c r="CM95" s="179"/>
      <c r="CN95" s="179"/>
      <c r="CO95" s="179"/>
      <c r="CP95" s="179"/>
      <c r="CQ95" s="179"/>
      <c r="CR95" s="179"/>
      <c r="CS95" s="179"/>
      <c r="CT95" s="179"/>
      <c r="CU95" s="179"/>
    </row>
    <row r="96" spans="3:99" ht="9" customHeight="1"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  <c r="AF96" s="179"/>
      <c r="AG96" s="179"/>
      <c r="AH96" s="179"/>
      <c r="AI96" s="179"/>
      <c r="AJ96" s="179"/>
      <c r="AK96" s="179"/>
      <c r="AL96" s="179"/>
      <c r="AM96" s="179"/>
      <c r="AN96" s="179"/>
      <c r="AO96" s="179"/>
      <c r="AP96" s="179"/>
      <c r="AQ96" s="179"/>
      <c r="AR96" s="179"/>
      <c r="AS96" s="179"/>
      <c r="AT96" s="179"/>
      <c r="AU96" s="179"/>
      <c r="AV96" s="179"/>
      <c r="AW96" s="179"/>
      <c r="AX96" s="179"/>
      <c r="AY96" s="179"/>
      <c r="AZ96" s="179"/>
      <c r="BA96" s="179"/>
      <c r="BB96" s="179"/>
      <c r="BC96" s="179"/>
      <c r="BD96" s="179"/>
      <c r="BE96" s="179"/>
      <c r="BF96" s="179"/>
      <c r="BG96" s="179"/>
      <c r="BH96" s="179"/>
      <c r="BI96" s="179"/>
      <c r="BJ96" s="179"/>
      <c r="BK96" s="179"/>
      <c r="BL96" s="179"/>
      <c r="BM96" s="179"/>
      <c r="BN96" s="179"/>
      <c r="BO96" s="179"/>
      <c r="BP96" s="179"/>
      <c r="BQ96" s="179"/>
      <c r="BR96" s="179"/>
      <c r="BS96" s="179"/>
      <c r="BT96" s="179"/>
      <c r="BU96" s="179"/>
      <c r="BV96" s="179"/>
      <c r="BW96" s="179"/>
      <c r="BX96" s="179"/>
      <c r="BY96" s="179"/>
      <c r="BZ96" s="179"/>
      <c r="CA96" s="179"/>
      <c r="CB96" s="179"/>
      <c r="CC96" s="179"/>
      <c r="CD96" s="179"/>
      <c r="CE96" s="179"/>
      <c r="CF96" s="179"/>
      <c r="CG96" s="179"/>
      <c r="CH96" s="179"/>
      <c r="CI96" s="179"/>
      <c r="CJ96" s="179"/>
      <c r="CK96" s="179"/>
      <c r="CL96" s="179"/>
      <c r="CM96" s="179"/>
      <c r="CN96" s="179"/>
      <c r="CO96" s="179"/>
      <c r="CP96" s="179"/>
      <c r="CQ96" s="179"/>
      <c r="CR96" s="179"/>
      <c r="CS96" s="179"/>
      <c r="CT96" s="179"/>
      <c r="CU96" s="179"/>
    </row>
    <row r="97" spans="3:99" ht="9" customHeight="1"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79"/>
      <c r="AH97" s="179"/>
      <c r="AI97" s="179"/>
      <c r="AJ97" s="179"/>
      <c r="AK97" s="179"/>
      <c r="AL97" s="179"/>
      <c r="AM97" s="179"/>
      <c r="AN97" s="179"/>
      <c r="AO97" s="179"/>
      <c r="AP97" s="179"/>
      <c r="AQ97" s="179"/>
      <c r="AR97" s="179"/>
      <c r="AS97" s="179"/>
      <c r="AT97" s="179"/>
      <c r="AU97" s="179"/>
      <c r="AV97" s="179"/>
      <c r="AW97" s="179"/>
      <c r="AX97" s="179"/>
      <c r="AY97" s="179"/>
      <c r="AZ97" s="179"/>
      <c r="BA97" s="179"/>
      <c r="BB97" s="179"/>
      <c r="BC97" s="179"/>
      <c r="BD97" s="179"/>
      <c r="BE97" s="179"/>
      <c r="BF97" s="179"/>
      <c r="BG97" s="179"/>
      <c r="BH97" s="179"/>
      <c r="BI97" s="179"/>
      <c r="BJ97" s="179"/>
      <c r="BK97" s="179"/>
      <c r="BL97" s="179"/>
      <c r="BM97" s="179"/>
      <c r="BN97" s="179"/>
      <c r="BO97" s="179"/>
      <c r="BP97" s="179"/>
      <c r="BQ97" s="179"/>
      <c r="BR97" s="179"/>
      <c r="BS97" s="179"/>
      <c r="BT97" s="179"/>
      <c r="BU97" s="179"/>
      <c r="BV97" s="179"/>
      <c r="BW97" s="179"/>
      <c r="BX97" s="179"/>
      <c r="BY97" s="179"/>
      <c r="BZ97" s="179"/>
      <c r="CA97" s="179"/>
      <c r="CB97" s="179"/>
      <c r="CC97" s="179"/>
      <c r="CD97" s="179"/>
      <c r="CE97" s="179"/>
      <c r="CF97" s="179"/>
      <c r="CG97" s="179"/>
      <c r="CH97" s="179"/>
      <c r="CI97" s="179"/>
      <c r="CJ97" s="179"/>
      <c r="CK97" s="179"/>
      <c r="CL97" s="179"/>
      <c r="CM97" s="179"/>
      <c r="CN97" s="179"/>
      <c r="CO97" s="179"/>
      <c r="CP97" s="179"/>
      <c r="CQ97" s="179"/>
      <c r="CR97" s="179"/>
      <c r="CS97" s="179"/>
      <c r="CT97" s="179"/>
      <c r="CU97" s="179"/>
    </row>
    <row r="98" spans="3:99" ht="9" customHeight="1"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179"/>
      <c r="AC98" s="179"/>
      <c r="AD98" s="179"/>
      <c r="AE98" s="179"/>
      <c r="AF98" s="179"/>
      <c r="AG98" s="179"/>
      <c r="AH98" s="179"/>
      <c r="AI98" s="179"/>
      <c r="AJ98" s="179"/>
      <c r="AK98" s="179"/>
      <c r="AL98" s="179"/>
      <c r="AM98" s="179"/>
      <c r="AN98" s="179"/>
      <c r="AO98" s="179"/>
      <c r="AP98" s="179"/>
      <c r="AQ98" s="179"/>
      <c r="AR98" s="179"/>
      <c r="AS98" s="179"/>
      <c r="AT98" s="179"/>
      <c r="AU98" s="179"/>
      <c r="AV98" s="179"/>
      <c r="AW98" s="179"/>
      <c r="AX98" s="179"/>
      <c r="AY98" s="179"/>
      <c r="AZ98" s="179"/>
      <c r="BA98" s="179"/>
      <c r="BB98" s="179"/>
      <c r="BC98" s="179"/>
      <c r="BD98" s="179"/>
      <c r="BE98" s="179"/>
      <c r="BF98" s="179"/>
      <c r="BG98" s="179"/>
      <c r="BH98" s="179"/>
      <c r="BI98" s="179"/>
      <c r="BJ98" s="179"/>
      <c r="BK98" s="179"/>
      <c r="BL98" s="179"/>
      <c r="BM98" s="179"/>
      <c r="BN98" s="179"/>
      <c r="BO98" s="179"/>
      <c r="BP98" s="179"/>
      <c r="BQ98" s="179"/>
      <c r="BR98" s="179"/>
      <c r="BS98" s="179"/>
      <c r="BT98" s="179"/>
      <c r="BU98" s="179"/>
      <c r="BV98" s="179"/>
      <c r="BW98" s="179"/>
      <c r="BX98" s="179"/>
      <c r="BY98" s="179"/>
      <c r="BZ98" s="179"/>
      <c r="CA98" s="179"/>
      <c r="CB98" s="179"/>
      <c r="CC98" s="179"/>
      <c r="CD98" s="179"/>
      <c r="CE98" s="179"/>
      <c r="CF98" s="179"/>
      <c r="CG98" s="179"/>
      <c r="CH98" s="179"/>
      <c r="CI98" s="179"/>
      <c r="CJ98" s="179"/>
      <c r="CK98" s="179"/>
      <c r="CL98" s="179"/>
      <c r="CM98" s="179"/>
      <c r="CN98" s="179"/>
      <c r="CO98" s="179"/>
      <c r="CP98" s="179"/>
      <c r="CQ98" s="179"/>
      <c r="CR98" s="179"/>
      <c r="CS98" s="179"/>
      <c r="CT98" s="179"/>
      <c r="CU98" s="179"/>
    </row>
    <row r="99" spans="3:99" ht="9" customHeight="1"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179"/>
      <c r="AC99" s="179"/>
      <c r="AD99" s="179"/>
      <c r="AE99" s="179"/>
      <c r="AF99" s="179"/>
      <c r="AG99" s="179"/>
      <c r="AH99" s="179"/>
      <c r="AI99" s="179"/>
      <c r="AJ99" s="179"/>
      <c r="AK99" s="179"/>
      <c r="AL99" s="179"/>
      <c r="AM99" s="179"/>
      <c r="AN99" s="179"/>
      <c r="AO99" s="179"/>
      <c r="AP99" s="179"/>
      <c r="AQ99" s="179"/>
      <c r="AR99" s="179"/>
      <c r="AS99" s="179"/>
      <c r="AT99" s="179"/>
      <c r="AU99" s="179"/>
      <c r="AV99" s="179"/>
      <c r="AW99" s="179"/>
      <c r="AX99" s="179"/>
      <c r="AY99" s="179"/>
      <c r="AZ99" s="179"/>
      <c r="BA99" s="179"/>
      <c r="BB99" s="179"/>
      <c r="BC99" s="179"/>
      <c r="BD99" s="179"/>
      <c r="BE99" s="179"/>
      <c r="BF99" s="179"/>
      <c r="BG99" s="179"/>
      <c r="BH99" s="179"/>
      <c r="BI99" s="179"/>
      <c r="BJ99" s="179"/>
      <c r="BK99" s="179"/>
      <c r="BL99" s="179"/>
      <c r="BM99" s="179"/>
      <c r="BN99" s="179"/>
      <c r="BO99" s="179"/>
      <c r="BP99" s="179"/>
      <c r="BQ99" s="179"/>
      <c r="BR99" s="179"/>
      <c r="BS99" s="179"/>
      <c r="BT99" s="179"/>
      <c r="BU99" s="179"/>
      <c r="BV99" s="179"/>
      <c r="BW99" s="179"/>
      <c r="BX99" s="179"/>
      <c r="BY99" s="179"/>
      <c r="BZ99" s="179"/>
      <c r="CA99" s="179"/>
      <c r="CB99" s="179"/>
      <c r="CC99" s="179"/>
      <c r="CD99" s="179"/>
      <c r="CE99" s="179"/>
      <c r="CF99" s="179"/>
      <c r="CG99" s="179"/>
      <c r="CH99" s="179"/>
      <c r="CI99" s="179"/>
      <c r="CJ99" s="179"/>
      <c r="CK99" s="179"/>
      <c r="CL99" s="179"/>
      <c r="CM99" s="179"/>
      <c r="CN99" s="179"/>
      <c r="CO99" s="179"/>
      <c r="CP99" s="179"/>
      <c r="CQ99" s="179"/>
      <c r="CR99" s="179"/>
      <c r="CS99" s="179"/>
      <c r="CT99" s="179"/>
      <c r="CU99" s="179"/>
    </row>
    <row r="100" spans="3:99" ht="9" customHeight="1"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  <c r="AB100" s="179"/>
      <c r="AC100" s="179"/>
      <c r="AD100" s="179"/>
      <c r="AE100" s="179"/>
      <c r="AF100" s="179"/>
      <c r="AG100" s="179"/>
      <c r="AH100" s="179"/>
      <c r="AI100" s="179"/>
      <c r="AJ100" s="179"/>
      <c r="AK100" s="179"/>
      <c r="AL100" s="179"/>
      <c r="AM100" s="179"/>
      <c r="AN100" s="179"/>
      <c r="AO100" s="179"/>
      <c r="AP100" s="179"/>
      <c r="AQ100" s="179"/>
      <c r="AR100" s="179"/>
      <c r="AS100" s="179"/>
      <c r="AT100" s="179"/>
      <c r="AU100" s="179"/>
      <c r="AV100" s="179"/>
      <c r="AW100" s="179"/>
      <c r="AX100" s="179"/>
      <c r="AY100" s="179"/>
      <c r="AZ100" s="179"/>
      <c r="BA100" s="179"/>
      <c r="BB100" s="179"/>
      <c r="BC100" s="179"/>
      <c r="BD100" s="179"/>
      <c r="BE100" s="179"/>
      <c r="BF100" s="179"/>
      <c r="BG100" s="179"/>
      <c r="BH100" s="179"/>
      <c r="BI100" s="179"/>
      <c r="BJ100" s="179"/>
      <c r="BK100" s="179"/>
      <c r="BL100" s="179"/>
      <c r="BM100" s="179"/>
      <c r="BN100" s="179"/>
      <c r="BO100" s="179"/>
      <c r="BP100" s="179"/>
      <c r="BQ100" s="179"/>
      <c r="BR100" s="179"/>
      <c r="BS100" s="179"/>
      <c r="BT100" s="179"/>
      <c r="BU100" s="179"/>
      <c r="BV100" s="179"/>
      <c r="BW100" s="179"/>
      <c r="BX100" s="179"/>
      <c r="BY100" s="179"/>
      <c r="BZ100" s="179"/>
      <c r="CA100" s="179"/>
      <c r="CB100" s="179"/>
      <c r="CC100" s="179"/>
      <c r="CD100" s="179"/>
      <c r="CE100" s="179"/>
      <c r="CF100" s="179"/>
      <c r="CG100" s="179"/>
      <c r="CH100" s="179"/>
      <c r="CI100" s="179"/>
      <c r="CJ100" s="179"/>
      <c r="CK100" s="179"/>
      <c r="CL100" s="179"/>
      <c r="CM100" s="179"/>
      <c r="CN100" s="179"/>
      <c r="CO100" s="179"/>
      <c r="CP100" s="179"/>
      <c r="CQ100" s="179"/>
      <c r="CR100" s="179"/>
      <c r="CS100" s="179"/>
      <c r="CT100" s="179"/>
      <c r="CU100" s="179"/>
    </row>
    <row r="101" spans="3:99" ht="9" customHeight="1"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  <c r="AA101" s="179"/>
      <c r="AB101" s="179"/>
      <c r="AC101" s="179"/>
      <c r="AD101" s="179"/>
      <c r="AE101" s="179"/>
      <c r="AF101" s="179"/>
      <c r="AG101" s="179"/>
      <c r="AH101" s="179"/>
      <c r="AI101" s="179"/>
      <c r="AJ101" s="179"/>
      <c r="AK101" s="179"/>
      <c r="AL101" s="179"/>
      <c r="AM101" s="179"/>
      <c r="AN101" s="179"/>
      <c r="AO101" s="179"/>
      <c r="AP101" s="179"/>
      <c r="AQ101" s="179"/>
      <c r="AR101" s="179"/>
      <c r="AS101" s="179"/>
      <c r="AT101" s="179"/>
      <c r="AU101" s="179"/>
      <c r="AV101" s="179"/>
      <c r="AW101" s="179"/>
      <c r="AX101" s="179"/>
      <c r="AY101" s="179"/>
      <c r="AZ101" s="179"/>
      <c r="BA101" s="179"/>
      <c r="BB101" s="179"/>
      <c r="BC101" s="179"/>
      <c r="BD101" s="179"/>
      <c r="BE101" s="179"/>
      <c r="BF101" s="179"/>
      <c r="BG101" s="179"/>
      <c r="BH101" s="179"/>
      <c r="BI101" s="179"/>
      <c r="BJ101" s="179"/>
      <c r="BK101" s="179"/>
      <c r="BL101" s="179"/>
      <c r="BM101" s="179"/>
      <c r="BN101" s="179"/>
      <c r="BO101" s="179"/>
      <c r="BP101" s="179"/>
      <c r="BQ101" s="179"/>
      <c r="BR101" s="179"/>
      <c r="BS101" s="179"/>
      <c r="BT101" s="179"/>
      <c r="BU101" s="179"/>
      <c r="BV101" s="179"/>
      <c r="BW101" s="179"/>
      <c r="BX101" s="179"/>
      <c r="BY101" s="179"/>
      <c r="BZ101" s="179"/>
      <c r="CA101" s="179"/>
      <c r="CB101" s="179"/>
      <c r="CC101" s="179"/>
      <c r="CD101" s="179"/>
      <c r="CE101" s="179"/>
      <c r="CF101" s="179"/>
      <c r="CG101" s="179"/>
      <c r="CH101" s="179"/>
      <c r="CI101" s="179"/>
      <c r="CJ101" s="179"/>
      <c r="CK101" s="179"/>
      <c r="CL101" s="179"/>
      <c r="CM101" s="179"/>
      <c r="CN101" s="179"/>
      <c r="CO101" s="179"/>
      <c r="CP101" s="179"/>
      <c r="CQ101" s="179"/>
      <c r="CR101" s="179"/>
      <c r="CS101" s="179"/>
      <c r="CT101" s="179"/>
      <c r="CU101" s="179"/>
    </row>
    <row r="102" spans="3:99" ht="9" customHeight="1"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  <c r="AD102" s="179"/>
      <c r="AE102" s="179"/>
      <c r="AF102" s="179"/>
      <c r="AG102" s="179"/>
      <c r="AH102" s="179"/>
      <c r="AI102" s="179"/>
      <c r="AJ102" s="179"/>
      <c r="AK102" s="179"/>
      <c r="AL102" s="179"/>
      <c r="AM102" s="179"/>
      <c r="AN102" s="179"/>
      <c r="AO102" s="179"/>
      <c r="AP102" s="179"/>
      <c r="AQ102" s="179"/>
      <c r="AR102" s="179"/>
      <c r="AS102" s="179"/>
      <c r="AT102" s="179"/>
      <c r="AU102" s="179"/>
      <c r="AV102" s="179"/>
      <c r="AW102" s="179"/>
      <c r="AX102" s="179"/>
      <c r="AY102" s="179"/>
      <c r="AZ102" s="179"/>
      <c r="BA102" s="179"/>
      <c r="BB102" s="179"/>
      <c r="BC102" s="179"/>
      <c r="BD102" s="179"/>
      <c r="BE102" s="179"/>
      <c r="BF102" s="179"/>
      <c r="BG102" s="179"/>
      <c r="BH102" s="179"/>
      <c r="BI102" s="179"/>
      <c r="BJ102" s="179"/>
      <c r="BK102" s="179"/>
      <c r="BL102" s="179"/>
      <c r="BM102" s="179"/>
      <c r="BN102" s="179"/>
      <c r="BO102" s="179"/>
      <c r="BP102" s="179"/>
      <c r="BQ102" s="179"/>
      <c r="BR102" s="179"/>
      <c r="BS102" s="179"/>
      <c r="BT102" s="179"/>
      <c r="BU102" s="179"/>
      <c r="BV102" s="179"/>
      <c r="BW102" s="179"/>
      <c r="BX102" s="179"/>
      <c r="BY102" s="179"/>
      <c r="BZ102" s="179"/>
      <c r="CA102" s="179"/>
      <c r="CB102" s="179"/>
      <c r="CC102" s="179"/>
      <c r="CD102" s="179"/>
      <c r="CE102" s="179"/>
      <c r="CF102" s="179"/>
      <c r="CG102" s="179"/>
      <c r="CH102" s="179"/>
      <c r="CI102" s="179"/>
      <c r="CJ102" s="179"/>
      <c r="CK102" s="179"/>
      <c r="CL102" s="179"/>
      <c r="CM102" s="179"/>
      <c r="CN102" s="179"/>
      <c r="CO102" s="179"/>
      <c r="CP102" s="179"/>
      <c r="CQ102" s="179"/>
      <c r="CR102" s="179"/>
      <c r="CS102" s="179"/>
      <c r="CT102" s="179"/>
      <c r="CU102" s="179"/>
    </row>
    <row r="103" spans="3:99" ht="9" customHeight="1"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  <c r="AB103" s="179"/>
      <c r="AC103" s="179"/>
      <c r="AD103" s="179"/>
      <c r="AE103" s="179"/>
      <c r="AF103" s="179"/>
      <c r="AG103" s="179"/>
      <c r="AH103" s="179"/>
      <c r="AI103" s="179"/>
      <c r="AJ103" s="179"/>
      <c r="AK103" s="179"/>
      <c r="AL103" s="179"/>
      <c r="AM103" s="179"/>
      <c r="AN103" s="179"/>
      <c r="AO103" s="179"/>
      <c r="AP103" s="179"/>
      <c r="AQ103" s="179"/>
      <c r="AR103" s="179"/>
      <c r="AS103" s="179"/>
      <c r="AT103" s="179"/>
      <c r="AU103" s="179"/>
      <c r="AV103" s="179"/>
      <c r="AW103" s="179"/>
      <c r="AX103" s="179"/>
      <c r="AY103" s="179"/>
      <c r="AZ103" s="179"/>
      <c r="BA103" s="179"/>
      <c r="BB103" s="179"/>
      <c r="BC103" s="179"/>
      <c r="BD103" s="179"/>
      <c r="BE103" s="179"/>
      <c r="BF103" s="179"/>
      <c r="BG103" s="179"/>
      <c r="BH103" s="179"/>
      <c r="BI103" s="179"/>
      <c r="BJ103" s="179"/>
      <c r="BK103" s="179"/>
      <c r="BL103" s="179"/>
      <c r="BM103" s="179"/>
      <c r="BN103" s="179"/>
      <c r="BO103" s="179"/>
      <c r="BP103" s="179"/>
      <c r="BQ103" s="179"/>
      <c r="BR103" s="179"/>
      <c r="BS103" s="179"/>
      <c r="BT103" s="179"/>
      <c r="BU103" s="179"/>
      <c r="BV103" s="179"/>
      <c r="BW103" s="179"/>
      <c r="BX103" s="179"/>
      <c r="BY103" s="179"/>
      <c r="BZ103" s="179"/>
      <c r="CA103" s="179"/>
      <c r="CB103" s="179"/>
      <c r="CC103" s="179"/>
      <c r="CD103" s="179"/>
      <c r="CE103" s="179"/>
      <c r="CF103" s="179"/>
      <c r="CG103" s="179"/>
      <c r="CH103" s="179"/>
      <c r="CI103" s="179"/>
      <c r="CJ103" s="179"/>
      <c r="CK103" s="179"/>
      <c r="CL103" s="179"/>
      <c r="CM103" s="179"/>
      <c r="CN103" s="179"/>
      <c r="CO103" s="179"/>
      <c r="CP103" s="179"/>
      <c r="CQ103" s="179"/>
      <c r="CR103" s="179"/>
      <c r="CS103" s="179"/>
      <c r="CT103" s="179"/>
      <c r="CU103" s="179"/>
    </row>
    <row r="104" spans="68:98" ht="9" customHeight="1">
      <c r="BP104" s="6"/>
      <c r="BQ104" s="6"/>
      <c r="BR104" s="6"/>
      <c r="BS104" s="6"/>
      <c r="BT104" s="6"/>
      <c r="BU104" s="6"/>
      <c r="BV104" s="6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</row>
    <row r="105" spans="68:98" ht="9" customHeight="1">
      <c r="BP105" s="6"/>
      <c r="BQ105" s="6"/>
      <c r="BR105" s="6"/>
      <c r="BS105" s="6"/>
      <c r="BT105" s="6"/>
      <c r="BU105" s="6"/>
      <c r="BV105" s="6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</row>
    <row r="106" spans="68:98" ht="9" customHeight="1">
      <c r="BP106" s="6"/>
      <c r="BQ106" s="6"/>
      <c r="BR106" s="6"/>
      <c r="BS106" s="6"/>
      <c r="BT106" s="6"/>
      <c r="BU106" s="6"/>
      <c r="BV106" s="6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</row>
    <row r="107" spans="3:101" ht="9" customHeight="1">
      <c r="C107" s="170" t="str">
        <f>C2</f>
        <v>Mistrzostwa Polski Juniorów 2012</v>
      </c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/>
      <c r="W107" s="170"/>
      <c r="X107" s="170"/>
      <c r="Y107" s="170"/>
      <c r="Z107" s="170"/>
      <c r="AA107" s="170"/>
      <c r="AB107" s="170"/>
      <c r="AC107" s="170"/>
      <c r="AD107" s="170"/>
      <c r="AE107" s="170"/>
      <c r="AF107" s="170"/>
      <c r="AG107" s="170"/>
      <c r="AH107" s="170"/>
      <c r="AI107" s="170"/>
      <c r="AJ107" s="170"/>
      <c r="AK107" s="170"/>
      <c r="AL107" s="170"/>
      <c r="AM107" s="170"/>
      <c r="AN107" s="170"/>
      <c r="AO107" s="170"/>
      <c r="AP107" s="170"/>
      <c r="AQ107" s="170"/>
      <c r="AR107" s="170"/>
      <c r="AS107" s="170"/>
      <c r="AT107" s="170"/>
      <c r="AU107" s="170"/>
      <c r="AV107" s="170"/>
      <c r="AW107" s="170"/>
      <c r="AX107" s="170"/>
      <c r="AY107" s="170"/>
      <c r="AZ107" s="170"/>
      <c r="BA107" s="170"/>
      <c r="BB107" s="170"/>
      <c r="BC107" s="170"/>
      <c r="BD107" s="170"/>
      <c r="BE107" s="170"/>
      <c r="BF107" s="170"/>
      <c r="BG107" s="170"/>
      <c r="BH107" s="170"/>
      <c r="BI107" s="170"/>
      <c r="BJ107" s="170"/>
      <c r="BK107" s="170"/>
      <c r="BL107" s="170"/>
      <c r="BM107" s="170"/>
      <c r="BN107" s="170"/>
      <c r="BO107" s="170"/>
      <c r="BP107" s="170"/>
      <c r="BQ107" s="170"/>
      <c r="BR107" s="170"/>
      <c r="BS107" s="170"/>
      <c r="BT107" s="170"/>
      <c r="BU107" s="170"/>
      <c r="BV107" s="170"/>
      <c r="BW107" s="170"/>
      <c r="BX107" s="170"/>
      <c r="BY107" s="170"/>
      <c r="BZ107" s="170"/>
      <c r="CA107" s="170"/>
      <c r="CB107" s="170"/>
      <c r="CC107" s="170"/>
      <c r="CD107" s="170"/>
      <c r="CE107" s="170"/>
      <c r="CF107" s="170"/>
      <c r="CG107" s="170"/>
      <c r="CH107" s="170"/>
      <c r="CI107" s="170"/>
      <c r="CJ107" s="170"/>
      <c r="CK107" s="170"/>
      <c r="CL107" s="170"/>
      <c r="CM107" s="170"/>
      <c r="CN107" s="170"/>
      <c r="CO107" s="170"/>
      <c r="CP107" s="170"/>
      <c r="CQ107" s="170"/>
      <c r="CR107" s="170"/>
      <c r="CS107" s="170"/>
      <c r="CT107" s="170"/>
      <c r="CU107" s="170"/>
      <c r="CV107" s="170"/>
      <c r="CW107" s="170"/>
    </row>
    <row r="108" spans="3:101" ht="9" customHeight="1"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70"/>
      <c r="U108" s="170"/>
      <c r="V108" s="170"/>
      <c r="W108" s="170"/>
      <c r="X108" s="170"/>
      <c r="Y108" s="170"/>
      <c r="Z108" s="170"/>
      <c r="AA108" s="170"/>
      <c r="AB108" s="170"/>
      <c r="AC108" s="170"/>
      <c r="AD108" s="170"/>
      <c r="AE108" s="170"/>
      <c r="AF108" s="170"/>
      <c r="AG108" s="170"/>
      <c r="AH108" s="170"/>
      <c r="AI108" s="170"/>
      <c r="AJ108" s="170"/>
      <c r="AK108" s="170"/>
      <c r="AL108" s="170"/>
      <c r="AM108" s="170"/>
      <c r="AN108" s="170"/>
      <c r="AO108" s="170"/>
      <c r="AP108" s="170"/>
      <c r="AQ108" s="170"/>
      <c r="AR108" s="170"/>
      <c r="AS108" s="170"/>
      <c r="AT108" s="170"/>
      <c r="AU108" s="170"/>
      <c r="AV108" s="170"/>
      <c r="AW108" s="170"/>
      <c r="AX108" s="170"/>
      <c r="AY108" s="170"/>
      <c r="AZ108" s="170"/>
      <c r="BA108" s="170"/>
      <c r="BB108" s="170"/>
      <c r="BC108" s="170"/>
      <c r="BD108" s="170"/>
      <c r="BE108" s="170"/>
      <c r="BF108" s="170"/>
      <c r="BG108" s="170"/>
      <c r="BH108" s="170"/>
      <c r="BI108" s="170"/>
      <c r="BJ108" s="170"/>
      <c r="BK108" s="170"/>
      <c r="BL108" s="170"/>
      <c r="BM108" s="170"/>
      <c r="BN108" s="170"/>
      <c r="BO108" s="170"/>
      <c r="BP108" s="170"/>
      <c r="BQ108" s="170"/>
      <c r="BR108" s="170"/>
      <c r="BS108" s="170"/>
      <c r="BT108" s="170"/>
      <c r="BU108" s="170"/>
      <c r="BV108" s="170"/>
      <c r="BW108" s="170"/>
      <c r="BX108" s="170"/>
      <c r="BY108" s="170"/>
      <c r="BZ108" s="170"/>
      <c r="CA108" s="170"/>
      <c r="CB108" s="170"/>
      <c r="CC108" s="170"/>
      <c r="CD108" s="170"/>
      <c r="CE108" s="170"/>
      <c r="CF108" s="170"/>
      <c r="CG108" s="170"/>
      <c r="CH108" s="170"/>
      <c r="CI108" s="170"/>
      <c r="CJ108" s="170"/>
      <c r="CK108" s="170"/>
      <c r="CL108" s="170"/>
      <c r="CM108" s="170"/>
      <c r="CN108" s="170"/>
      <c r="CO108" s="170"/>
      <c r="CP108" s="170"/>
      <c r="CQ108" s="170"/>
      <c r="CR108" s="170"/>
      <c r="CS108" s="170"/>
      <c r="CT108" s="170"/>
      <c r="CU108" s="170"/>
      <c r="CV108" s="170"/>
      <c r="CW108" s="170"/>
    </row>
    <row r="109" ht="9" customHeight="1"/>
    <row r="110" ht="9" customHeight="1"/>
    <row r="111" spans="3:101" ht="9" customHeight="1">
      <c r="C111" s="171" t="str">
        <f>C8</f>
        <v>MKS STAL BiS Kutno</v>
      </c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71"/>
      <c r="AK111" s="171"/>
      <c r="AL111" s="171"/>
      <c r="AM111" s="171"/>
      <c r="AN111" s="171"/>
      <c r="AO111" s="171"/>
      <c r="AP111" s="171"/>
      <c r="AQ111" s="171"/>
      <c r="AR111" s="171"/>
      <c r="AS111" s="171"/>
      <c r="AT111" s="171"/>
      <c r="AU111" s="171"/>
      <c r="AV111" s="171"/>
      <c r="AW111" s="171"/>
      <c r="AX111" s="171"/>
      <c r="AY111" s="171"/>
      <c r="AZ111" s="171"/>
      <c r="BA111" s="171"/>
      <c r="BB111" s="171"/>
      <c r="BC111" s="171"/>
      <c r="BD111" s="171"/>
      <c r="BE111" s="171"/>
      <c r="BF111" s="171"/>
      <c r="BG111" s="171"/>
      <c r="BH111" s="171"/>
      <c r="BI111" s="171"/>
      <c r="BJ111" s="171"/>
      <c r="BK111" s="171"/>
      <c r="BL111" s="171"/>
      <c r="BM111" s="171"/>
      <c r="BN111" s="171"/>
      <c r="BO111" s="171"/>
      <c r="BP111" s="171"/>
      <c r="BQ111" s="171"/>
      <c r="BR111" s="171"/>
      <c r="BS111" s="171"/>
      <c r="BT111" s="171"/>
      <c r="BU111" s="171"/>
      <c r="BV111" s="171"/>
      <c r="BW111" s="171"/>
      <c r="BX111" s="171"/>
      <c r="BY111" s="171"/>
      <c r="BZ111" s="171"/>
      <c r="CA111" s="171"/>
      <c r="CB111" s="171"/>
      <c r="CC111" s="171"/>
      <c r="CD111" s="171"/>
      <c r="CE111" s="171"/>
      <c r="CF111" s="171"/>
      <c r="CG111" s="171"/>
      <c r="CH111" s="171"/>
      <c r="CI111" s="171"/>
      <c r="CJ111" s="171"/>
      <c r="CK111" s="171"/>
      <c r="CL111" s="171"/>
      <c r="CM111" s="171"/>
      <c r="CN111" s="171"/>
      <c r="CO111" s="171"/>
      <c r="CP111" s="171"/>
      <c r="CQ111" s="171"/>
      <c r="CR111" s="171"/>
      <c r="CS111" s="171"/>
      <c r="CT111" s="171"/>
      <c r="CU111" s="171"/>
      <c r="CV111" s="171"/>
      <c r="CW111" s="171"/>
    </row>
    <row r="112" spans="3:101" ht="9" customHeight="1">
      <c r="C112" s="171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  <c r="P112" s="171"/>
      <c r="Q112" s="171"/>
      <c r="R112" s="171"/>
      <c r="S112" s="171"/>
      <c r="T112" s="171"/>
      <c r="U112" s="171"/>
      <c r="V112" s="171"/>
      <c r="W112" s="171"/>
      <c r="X112" s="171"/>
      <c r="Y112" s="171"/>
      <c r="Z112" s="171"/>
      <c r="AA112" s="171"/>
      <c r="AB112" s="171"/>
      <c r="AC112" s="171"/>
      <c r="AD112" s="171"/>
      <c r="AE112" s="171"/>
      <c r="AF112" s="171"/>
      <c r="AG112" s="171"/>
      <c r="AH112" s="171"/>
      <c r="AI112" s="171"/>
      <c r="AJ112" s="171"/>
      <c r="AK112" s="171"/>
      <c r="AL112" s="171"/>
      <c r="AM112" s="171"/>
      <c r="AN112" s="171"/>
      <c r="AO112" s="171"/>
      <c r="AP112" s="171"/>
      <c r="AQ112" s="171"/>
      <c r="AR112" s="171"/>
      <c r="AS112" s="171"/>
      <c r="AT112" s="171"/>
      <c r="AU112" s="171"/>
      <c r="AV112" s="171"/>
      <c r="AW112" s="171"/>
      <c r="AX112" s="171"/>
      <c r="AY112" s="171"/>
      <c r="AZ112" s="171"/>
      <c r="BA112" s="171"/>
      <c r="BB112" s="171"/>
      <c r="BC112" s="171"/>
      <c r="BD112" s="171"/>
      <c r="BE112" s="171"/>
      <c r="BF112" s="171"/>
      <c r="BG112" s="171"/>
      <c r="BH112" s="171"/>
      <c r="BI112" s="171"/>
      <c r="BJ112" s="171"/>
      <c r="BK112" s="171"/>
      <c r="BL112" s="171"/>
      <c r="BM112" s="171"/>
      <c r="BN112" s="171"/>
      <c r="BO112" s="171"/>
      <c r="BP112" s="171"/>
      <c r="BQ112" s="171"/>
      <c r="BR112" s="171"/>
      <c r="BS112" s="171"/>
      <c r="BT112" s="171"/>
      <c r="BU112" s="171"/>
      <c r="BV112" s="171"/>
      <c r="BW112" s="171"/>
      <c r="BX112" s="171"/>
      <c r="BY112" s="171"/>
      <c r="BZ112" s="171"/>
      <c r="CA112" s="171"/>
      <c r="CB112" s="171"/>
      <c r="CC112" s="171"/>
      <c r="CD112" s="171"/>
      <c r="CE112" s="171"/>
      <c r="CF112" s="171"/>
      <c r="CG112" s="171"/>
      <c r="CH112" s="171"/>
      <c r="CI112" s="171"/>
      <c r="CJ112" s="171"/>
      <c r="CK112" s="171"/>
      <c r="CL112" s="171"/>
      <c r="CM112" s="171"/>
      <c r="CN112" s="171"/>
      <c r="CO112" s="171"/>
      <c r="CP112" s="171"/>
      <c r="CQ112" s="171"/>
      <c r="CR112" s="171"/>
      <c r="CS112" s="171"/>
      <c r="CT112" s="171"/>
      <c r="CU112" s="171"/>
      <c r="CV112" s="171"/>
      <c r="CW112" s="171"/>
    </row>
    <row r="113" spans="3:101" ht="9" customHeight="1">
      <c r="C113" s="171"/>
      <c r="D113" s="171"/>
      <c r="E113" s="171"/>
      <c r="F113" s="171"/>
      <c r="G113" s="171"/>
      <c r="H113" s="171"/>
      <c r="I113" s="171"/>
      <c r="J113" s="171"/>
      <c r="K113" s="171"/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71"/>
      <c r="AE113" s="171"/>
      <c r="AF113" s="171"/>
      <c r="AG113" s="171"/>
      <c r="AH113" s="171"/>
      <c r="AI113" s="171"/>
      <c r="AJ113" s="171"/>
      <c r="AK113" s="171"/>
      <c r="AL113" s="171"/>
      <c r="AM113" s="171"/>
      <c r="AN113" s="171"/>
      <c r="AO113" s="171"/>
      <c r="AP113" s="171"/>
      <c r="AQ113" s="171"/>
      <c r="AR113" s="171"/>
      <c r="AS113" s="171"/>
      <c r="AT113" s="171"/>
      <c r="AU113" s="171"/>
      <c r="AV113" s="171"/>
      <c r="AW113" s="171"/>
      <c r="AX113" s="171"/>
      <c r="AY113" s="171"/>
      <c r="AZ113" s="171"/>
      <c r="BA113" s="171"/>
      <c r="BB113" s="171"/>
      <c r="BC113" s="171"/>
      <c r="BD113" s="171"/>
      <c r="BE113" s="171"/>
      <c r="BF113" s="171"/>
      <c r="BG113" s="171"/>
      <c r="BH113" s="171"/>
      <c r="BI113" s="171"/>
      <c r="BJ113" s="171"/>
      <c r="BK113" s="171"/>
      <c r="BL113" s="171"/>
      <c r="BM113" s="171"/>
      <c r="BN113" s="171"/>
      <c r="BO113" s="171"/>
      <c r="BP113" s="171"/>
      <c r="BQ113" s="171"/>
      <c r="BR113" s="171"/>
      <c r="BS113" s="171"/>
      <c r="BT113" s="171"/>
      <c r="BU113" s="171"/>
      <c r="BV113" s="171"/>
      <c r="BW113" s="171"/>
      <c r="BX113" s="171"/>
      <c r="BY113" s="171"/>
      <c r="BZ113" s="171"/>
      <c r="CA113" s="171"/>
      <c r="CB113" s="171"/>
      <c r="CC113" s="171"/>
      <c r="CD113" s="171"/>
      <c r="CE113" s="171"/>
      <c r="CF113" s="171"/>
      <c r="CG113" s="171"/>
      <c r="CH113" s="171"/>
      <c r="CI113" s="171"/>
      <c r="CJ113" s="171"/>
      <c r="CK113" s="171"/>
      <c r="CL113" s="171"/>
      <c r="CM113" s="171"/>
      <c r="CN113" s="171"/>
      <c r="CO113" s="171"/>
      <c r="CP113" s="171"/>
      <c r="CQ113" s="171"/>
      <c r="CR113" s="171"/>
      <c r="CS113" s="171"/>
      <c r="CT113" s="171"/>
      <c r="CU113" s="171"/>
      <c r="CV113" s="171"/>
      <c r="CW113" s="171"/>
    </row>
    <row r="114" spans="3:101" ht="9" customHeight="1">
      <c r="C114" s="171"/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  <c r="P114" s="171"/>
      <c r="Q114" s="171"/>
      <c r="R114" s="171"/>
      <c r="S114" s="171"/>
      <c r="T114" s="171"/>
      <c r="U114" s="171"/>
      <c r="V114" s="171"/>
      <c r="W114" s="171"/>
      <c r="X114" s="171"/>
      <c r="Y114" s="171"/>
      <c r="Z114" s="171"/>
      <c r="AA114" s="171"/>
      <c r="AB114" s="171"/>
      <c r="AC114" s="171"/>
      <c r="AD114" s="171"/>
      <c r="AE114" s="171"/>
      <c r="AF114" s="171"/>
      <c r="AG114" s="171"/>
      <c r="AH114" s="171"/>
      <c r="AI114" s="171"/>
      <c r="AJ114" s="171"/>
      <c r="AK114" s="171"/>
      <c r="AL114" s="171"/>
      <c r="AM114" s="171"/>
      <c r="AN114" s="171"/>
      <c r="AO114" s="171"/>
      <c r="AP114" s="171"/>
      <c r="AQ114" s="171"/>
      <c r="AR114" s="171"/>
      <c r="AS114" s="171"/>
      <c r="AT114" s="171"/>
      <c r="AU114" s="171"/>
      <c r="AV114" s="171"/>
      <c r="AW114" s="171"/>
      <c r="AX114" s="171"/>
      <c r="AY114" s="171"/>
      <c r="AZ114" s="171"/>
      <c r="BA114" s="171"/>
      <c r="BB114" s="171"/>
      <c r="BC114" s="171"/>
      <c r="BD114" s="171"/>
      <c r="BE114" s="171"/>
      <c r="BF114" s="171"/>
      <c r="BG114" s="171"/>
      <c r="BH114" s="171"/>
      <c r="BI114" s="171"/>
      <c r="BJ114" s="171"/>
      <c r="BK114" s="171"/>
      <c r="BL114" s="171"/>
      <c r="BM114" s="171"/>
      <c r="BN114" s="171"/>
      <c r="BO114" s="171"/>
      <c r="BP114" s="171"/>
      <c r="BQ114" s="171"/>
      <c r="BR114" s="171"/>
      <c r="BS114" s="171"/>
      <c r="BT114" s="171"/>
      <c r="BU114" s="171"/>
      <c r="BV114" s="171"/>
      <c r="BW114" s="171"/>
      <c r="BX114" s="171"/>
      <c r="BY114" s="171"/>
      <c r="BZ114" s="171"/>
      <c r="CA114" s="171"/>
      <c r="CB114" s="171"/>
      <c r="CC114" s="171"/>
      <c r="CD114" s="171"/>
      <c r="CE114" s="171"/>
      <c r="CF114" s="171"/>
      <c r="CG114" s="171"/>
      <c r="CH114" s="171"/>
      <c r="CI114" s="171"/>
      <c r="CJ114" s="171"/>
      <c r="CK114" s="171"/>
      <c r="CL114" s="171"/>
      <c r="CM114" s="171"/>
      <c r="CN114" s="171"/>
      <c r="CO114" s="171"/>
      <c r="CP114" s="171"/>
      <c r="CQ114" s="171"/>
      <c r="CR114" s="171"/>
      <c r="CS114" s="171"/>
      <c r="CT114" s="171"/>
      <c r="CU114" s="171"/>
      <c r="CV114" s="171"/>
      <c r="CW114" s="171"/>
    </row>
    <row r="115" spans="3:101" ht="9" customHeight="1"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  <c r="AG115" s="171"/>
      <c r="AH115" s="171"/>
      <c r="AI115" s="171"/>
      <c r="AJ115" s="171"/>
      <c r="AK115" s="171"/>
      <c r="AL115" s="171"/>
      <c r="AM115" s="171"/>
      <c r="AN115" s="171"/>
      <c r="AO115" s="171"/>
      <c r="AP115" s="171"/>
      <c r="AQ115" s="171"/>
      <c r="AR115" s="171"/>
      <c r="AS115" s="171"/>
      <c r="AT115" s="171"/>
      <c r="AU115" s="171"/>
      <c r="AV115" s="171"/>
      <c r="AW115" s="171"/>
      <c r="AX115" s="171"/>
      <c r="AY115" s="171"/>
      <c r="AZ115" s="171"/>
      <c r="BA115" s="171"/>
      <c r="BB115" s="171"/>
      <c r="BC115" s="171"/>
      <c r="BD115" s="171"/>
      <c r="BE115" s="171"/>
      <c r="BF115" s="171"/>
      <c r="BG115" s="171"/>
      <c r="BH115" s="171"/>
      <c r="BI115" s="171"/>
      <c r="BJ115" s="171"/>
      <c r="BK115" s="171"/>
      <c r="BL115" s="171"/>
      <c r="BM115" s="171"/>
      <c r="BN115" s="171"/>
      <c r="BO115" s="171"/>
      <c r="BP115" s="171"/>
      <c r="BQ115" s="171"/>
      <c r="BR115" s="171"/>
      <c r="BS115" s="171"/>
      <c r="BT115" s="171"/>
      <c r="BU115" s="171"/>
      <c r="BV115" s="171"/>
      <c r="BW115" s="171"/>
      <c r="BX115" s="171"/>
      <c r="BY115" s="171"/>
      <c r="BZ115" s="171"/>
      <c r="CA115" s="171"/>
      <c r="CB115" s="171"/>
      <c r="CC115" s="171"/>
      <c r="CD115" s="171"/>
      <c r="CE115" s="171"/>
      <c r="CF115" s="171"/>
      <c r="CG115" s="171"/>
      <c r="CH115" s="171"/>
      <c r="CI115" s="171"/>
      <c r="CJ115" s="171"/>
      <c r="CK115" s="171"/>
      <c r="CL115" s="171"/>
      <c r="CM115" s="171"/>
      <c r="CN115" s="171"/>
      <c r="CO115" s="171"/>
      <c r="CP115" s="171"/>
      <c r="CQ115" s="171"/>
      <c r="CR115" s="171"/>
      <c r="CS115" s="171"/>
      <c r="CT115" s="171"/>
      <c r="CU115" s="171"/>
      <c r="CV115" s="171"/>
      <c r="CW115" s="171"/>
    </row>
    <row r="116" spans="3:101" ht="9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</row>
    <row r="117" spans="3:101" ht="9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90" t="s">
        <v>90</v>
      </c>
      <c r="AX117" s="90"/>
      <c r="AY117" s="90"/>
      <c r="AZ117" s="90"/>
      <c r="BA117" s="90"/>
      <c r="BB117" s="90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</row>
    <row r="118" spans="3:101" ht="9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90"/>
      <c r="AX118" s="90"/>
      <c r="AY118" s="90"/>
      <c r="AZ118" s="90"/>
      <c r="BA118" s="90"/>
      <c r="BB118" s="90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</row>
    <row r="119" spans="3:101" ht="9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90"/>
      <c r="AX119" s="90"/>
      <c r="AY119" s="90"/>
      <c r="AZ119" s="90"/>
      <c r="BA119" s="90"/>
      <c r="BB119" s="90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</row>
    <row r="120" spans="3:101" ht="9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90"/>
      <c r="AX120" s="90"/>
      <c r="AY120" s="90"/>
      <c r="AZ120" s="90"/>
      <c r="BA120" s="90"/>
      <c r="BB120" s="90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</row>
    <row r="121" spans="3:101" ht="9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</row>
    <row r="122" spans="3:101" ht="9" customHeight="1">
      <c r="C122" s="171" t="str">
        <f>C19</f>
        <v>KS SILESIA Rybnik</v>
      </c>
      <c r="D122" s="171"/>
      <c r="E122" s="171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71"/>
      <c r="V122" s="171"/>
      <c r="W122" s="171"/>
      <c r="X122" s="171"/>
      <c r="Y122" s="171"/>
      <c r="Z122" s="171"/>
      <c r="AA122" s="171"/>
      <c r="AB122" s="171"/>
      <c r="AC122" s="171"/>
      <c r="AD122" s="171"/>
      <c r="AE122" s="171"/>
      <c r="AF122" s="171"/>
      <c r="AG122" s="171"/>
      <c r="AH122" s="171"/>
      <c r="AI122" s="171"/>
      <c r="AJ122" s="171"/>
      <c r="AK122" s="171"/>
      <c r="AL122" s="171"/>
      <c r="AM122" s="171"/>
      <c r="AN122" s="171"/>
      <c r="AO122" s="171"/>
      <c r="AP122" s="171"/>
      <c r="AQ122" s="171"/>
      <c r="AR122" s="171"/>
      <c r="AS122" s="171"/>
      <c r="AT122" s="171"/>
      <c r="AU122" s="171"/>
      <c r="AV122" s="171"/>
      <c r="AW122" s="171"/>
      <c r="AX122" s="171"/>
      <c r="AY122" s="171"/>
      <c r="AZ122" s="171"/>
      <c r="BA122" s="171"/>
      <c r="BB122" s="171"/>
      <c r="BC122" s="171"/>
      <c r="BD122" s="171"/>
      <c r="BE122" s="171"/>
      <c r="BF122" s="171"/>
      <c r="BG122" s="171"/>
      <c r="BH122" s="171"/>
      <c r="BI122" s="171"/>
      <c r="BJ122" s="171"/>
      <c r="BK122" s="171"/>
      <c r="BL122" s="171"/>
      <c r="BM122" s="171"/>
      <c r="BN122" s="171"/>
      <c r="BO122" s="171"/>
      <c r="BP122" s="171"/>
      <c r="BQ122" s="171"/>
      <c r="BR122" s="171"/>
      <c r="BS122" s="171"/>
      <c r="BT122" s="171"/>
      <c r="BU122" s="171"/>
      <c r="BV122" s="171"/>
      <c r="BW122" s="171"/>
      <c r="BX122" s="171"/>
      <c r="BY122" s="171"/>
      <c r="BZ122" s="171"/>
      <c r="CA122" s="171"/>
      <c r="CB122" s="171"/>
      <c r="CC122" s="171"/>
      <c r="CD122" s="171"/>
      <c r="CE122" s="171"/>
      <c r="CF122" s="171"/>
      <c r="CG122" s="171"/>
      <c r="CH122" s="171"/>
      <c r="CI122" s="171"/>
      <c r="CJ122" s="171"/>
      <c r="CK122" s="171"/>
      <c r="CL122" s="171"/>
      <c r="CM122" s="171"/>
      <c r="CN122" s="171"/>
      <c r="CO122" s="171"/>
      <c r="CP122" s="171"/>
      <c r="CQ122" s="171"/>
      <c r="CR122" s="171"/>
      <c r="CS122" s="171"/>
      <c r="CT122" s="171"/>
      <c r="CU122" s="171"/>
      <c r="CV122" s="171"/>
      <c r="CW122" s="171"/>
    </row>
    <row r="123" spans="3:101" ht="9" customHeight="1">
      <c r="C123" s="171"/>
      <c r="D123" s="171"/>
      <c r="E123" s="171"/>
      <c r="F123" s="171"/>
      <c r="G123" s="171"/>
      <c r="H123" s="171"/>
      <c r="I123" s="171"/>
      <c r="J123" s="171"/>
      <c r="K123" s="171"/>
      <c r="L123" s="171"/>
      <c r="M123" s="171"/>
      <c r="N123" s="171"/>
      <c r="O123" s="171"/>
      <c r="P123" s="171"/>
      <c r="Q123" s="171"/>
      <c r="R123" s="171"/>
      <c r="S123" s="171"/>
      <c r="T123" s="171"/>
      <c r="U123" s="171"/>
      <c r="V123" s="171"/>
      <c r="W123" s="171"/>
      <c r="X123" s="171"/>
      <c r="Y123" s="171"/>
      <c r="Z123" s="171"/>
      <c r="AA123" s="171"/>
      <c r="AB123" s="171"/>
      <c r="AC123" s="171"/>
      <c r="AD123" s="171"/>
      <c r="AE123" s="171"/>
      <c r="AF123" s="171"/>
      <c r="AG123" s="171"/>
      <c r="AH123" s="171"/>
      <c r="AI123" s="171"/>
      <c r="AJ123" s="171"/>
      <c r="AK123" s="171"/>
      <c r="AL123" s="171"/>
      <c r="AM123" s="171"/>
      <c r="AN123" s="171"/>
      <c r="AO123" s="171"/>
      <c r="AP123" s="171"/>
      <c r="AQ123" s="171"/>
      <c r="AR123" s="171"/>
      <c r="AS123" s="171"/>
      <c r="AT123" s="171"/>
      <c r="AU123" s="171"/>
      <c r="AV123" s="171"/>
      <c r="AW123" s="171"/>
      <c r="AX123" s="171"/>
      <c r="AY123" s="171"/>
      <c r="AZ123" s="171"/>
      <c r="BA123" s="171"/>
      <c r="BB123" s="171"/>
      <c r="BC123" s="171"/>
      <c r="BD123" s="171"/>
      <c r="BE123" s="171"/>
      <c r="BF123" s="171"/>
      <c r="BG123" s="171"/>
      <c r="BH123" s="171"/>
      <c r="BI123" s="171"/>
      <c r="BJ123" s="171"/>
      <c r="BK123" s="171"/>
      <c r="BL123" s="171"/>
      <c r="BM123" s="171"/>
      <c r="BN123" s="171"/>
      <c r="BO123" s="171"/>
      <c r="BP123" s="171"/>
      <c r="BQ123" s="171"/>
      <c r="BR123" s="171"/>
      <c r="BS123" s="171"/>
      <c r="BT123" s="171"/>
      <c r="BU123" s="171"/>
      <c r="BV123" s="171"/>
      <c r="BW123" s="171"/>
      <c r="BX123" s="171"/>
      <c r="BY123" s="171"/>
      <c r="BZ123" s="171"/>
      <c r="CA123" s="171"/>
      <c r="CB123" s="171"/>
      <c r="CC123" s="171"/>
      <c r="CD123" s="171"/>
      <c r="CE123" s="171"/>
      <c r="CF123" s="171"/>
      <c r="CG123" s="171"/>
      <c r="CH123" s="171"/>
      <c r="CI123" s="171"/>
      <c r="CJ123" s="171"/>
      <c r="CK123" s="171"/>
      <c r="CL123" s="171"/>
      <c r="CM123" s="171"/>
      <c r="CN123" s="171"/>
      <c r="CO123" s="171"/>
      <c r="CP123" s="171"/>
      <c r="CQ123" s="171"/>
      <c r="CR123" s="171"/>
      <c r="CS123" s="171"/>
      <c r="CT123" s="171"/>
      <c r="CU123" s="171"/>
      <c r="CV123" s="171"/>
      <c r="CW123" s="171"/>
    </row>
    <row r="124" spans="3:101" ht="9" customHeight="1">
      <c r="C124" s="171"/>
      <c r="D124" s="171"/>
      <c r="E124" s="171"/>
      <c r="F124" s="171"/>
      <c r="G124" s="171"/>
      <c r="H124" s="171"/>
      <c r="I124" s="171"/>
      <c r="J124" s="171"/>
      <c r="K124" s="171"/>
      <c r="L124" s="171"/>
      <c r="M124" s="171"/>
      <c r="N124" s="171"/>
      <c r="O124" s="171"/>
      <c r="P124" s="171"/>
      <c r="Q124" s="171"/>
      <c r="R124" s="171"/>
      <c r="S124" s="171"/>
      <c r="T124" s="171"/>
      <c r="U124" s="171"/>
      <c r="V124" s="171"/>
      <c r="W124" s="171"/>
      <c r="X124" s="171"/>
      <c r="Y124" s="171"/>
      <c r="Z124" s="171"/>
      <c r="AA124" s="171"/>
      <c r="AB124" s="171"/>
      <c r="AC124" s="171"/>
      <c r="AD124" s="171"/>
      <c r="AE124" s="171"/>
      <c r="AF124" s="171"/>
      <c r="AG124" s="171"/>
      <c r="AH124" s="171"/>
      <c r="AI124" s="171"/>
      <c r="AJ124" s="171"/>
      <c r="AK124" s="171"/>
      <c r="AL124" s="171"/>
      <c r="AM124" s="171"/>
      <c r="AN124" s="171"/>
      <c r="AO124" s="171"/>
      <c r="AP124" s="171"/>
      <c r="AQ124" s="171"/>
      <c r="AR124" s="171"/>
      <c r="AS124" s="171"/>
      <c r="AT124" s="171"/>
      <c r="AU124" s="171"/>
      <c r="AV124" s="171"/>
      <c r="AW124" s="171"/>
      <c r="AX124" s="171"/>
      <c r="AY124" s="171"/>
      <c r="AZ124" s="171"/>
      <c r="BA124" s="171"/>
      <c r="BB124" s="171"/>
      <c r="BC124" s="171"/>
      <c r="BD124" s="171"/>
      <c r="BE124" s="171"/>
      <c r="BF124" s="171"/>
      <c r="BG124" s="171"/>
      <c r="BH124" s="171"/>
      <c r="BI124" s="171"/>
      <c r="BJ124" s="171"/>
      <c r="BK124" s="171"/>
      <c r="BL124" s="171"/>
      <c r="BM124" s="171"/>
      <c r="BN124" s="171"/>
      <c r="BO124" s="171"/>
      <c r="BP124" s="171"/>
      <c r="BQ124" s="171"/>
      <c r="BR124" s="171"/>
      <c r="BS124" s="171"/>
      <c r="BT124" s="171"/>
      <c r="BU124" s="171"/>
      <c r="BV124" s="171"/>
      <c r="BW124" s="171"/>
      <c r="BX124" s="171"/>
      <c r="BY124" s="171"/>
      <c r="BZ124" s="171"/>
      <c r="CA124" s="171"/>
      <c r="CB124" s="171"/>
      <c r="CC124" s="171"/>
      <c r="CD124" s="171"/>
      <c r="CE124" s="171"/>
      <c r="CF124" s="171"/>
      <c r="CG124" s="171"/>
      <c r="CH124" s="171"/>
      <c r="CI124" s="171"/>
      <c r="CJ124" s="171"/>
      <c r="CK124" s="171"/>
      <c r="CL124" s="171"/>
      <c r="CM124" s="171"/>
      <c r="CN124" s="171"/>
      <c r="CO124" s="171"/>
      <c r="CP124" s="171"/>
      <c r="CQ124" s="171"/>
      <c r="CR124" s="171"/>
      <c r="CS124" s="171"/>
      <c r="CT124" s="171"/>
      <c r="CU124" s="171"/>
      <c r="CV124" s="171"/>
      <c r="CW124" s="171"/>
    </row>
    <row r="125" spans="3:101" ht="9" customHeight="1">
      <c r="C125" s="171"/>
      <c r="D125" s="171"/>
      <c r="E125" s="171"/>
      <c r="F125" s="171"/>
      <c r="G125" s="171"/>
      <c r="H125" s="171"/>
      <c r="I125" s="171"/>
      <c r="J125" s="171"/>
      <c r="K125" s="171"/>
      <c r="L125" s="171"/>
      <c r="M125" s="171"/>
      <c r="N125" s="171"/>
      <c r="O125" s="171"/>
      <c r="P125" s="171"/>
      <c r="Q125" s="171"/>
      <c r="R125" s="171"/>
      <c r="S125" s="171"/>
      <c r="T125" s="171"/>
      <c r="U125" s="171"/>
      <c r="V125" s="171"/>
      <c r="W125" s="171"/>
      <c r="X125" s="171"/>
      <c r="Y125" s="171"/>
      <c r="Z125" s="171"/>
      <c r="AA125" s="171"/>
      <c r="AB125" s="171"/>
      <c r="AC125" s="171"/>
      <c r="AD125" s="171"/>
      <c r="AE125" s="171"/>
      <c r="AF125" s="171"/>
      <c r="AG125" s="171"/>
      <c r="AH125" s="171"/>
      <c r="AI125" s="171"/>
      <c r="AJ125" s="171"/>
      <c r="AK125" s="171"/>
      <c r="AL125" s="171"/>
      <c r="AM125" s="171"/>
      <c r="AN125" s="171"/>
      <c r="AO125" s="171"/>
      <c r="AP125" s="171"/>
      <c r="AQ125" s="171"/>
      <c r="AR125" s="171"/>
      <c r="AS125" s="171"/>
      <c r="AT125" s="171"/>
      <c r="AU125" s="171"/>
      <c r="AV125" s="171"/>
      <c r="AW125" s="171"/>
      <c r="AX125" s="171"/>
      <c r="AY125" s="171"/>
      <c r="AZ125" s="171"/>
      <c r="BA125" s="171"/>
      <c r="BB125" s="171"/>
      <c r="BC125" s="171"/>
      <c r="BD125" s="171"/>
      <c r="BE125" s="171"/>
      <c r="BF125" s="171"/>
      <c r="BG125" s="171"/>
      <c r="BH125" s="171"/>
      <c r="BI125" s="171"/>
      <c r="BJ125" s="171"/>
      <c r="BK125" s="171"/>
      <c r="BL125" s="171"/>
      <c r="BM125" s="171"/>
      <c r="BN125" s="171"/>
      <c r="BO125" s="171"/>
      <c r="BP125" s="171"/>
      <c r="BQ125" s="171"/>
      <c r="BR125" s="171"/>
      <c r="BS125" s="171"/>
      <c r="BT125" s="171"/>
      <c r="BU125" s="171"/>
      <c r="BV125" s="171"/>
      <c r="BW125" s="171"/>
      <c r="BX125" s="171"/>
      <c r="BY125" s="171"/>
      <c r="BZ125" s="171"/>
      <c r="CA125" s="171"/>
      <c r="CB125" s="171"/>
      <c r="CC125" s="171"/>
      <c r="CD125" s="171"/>
      <c r="CE125" s="171"/>
      <c r="CF125" s="171"/>
      <c r="CG125" s="171"/>
      <c r="CH125" s="171"/>
      <c r="CI125" s="171"/>
      <c r="CJ125" s="171"/>
      <c r="CK125" s="171"/>
      <c r="CL125" s="171"/>
      <c r="CM125" s="171"/>
      <c r="CN125" s="171"/>
      <c r="CO125" s="171"/>
      <c r="CP125" s="171"/>
      <c r="CQ125" s="171"/>
      <c r="CR125" s="171"/>
      <c r="CS125" s="171"/>
      <c r="CT125" s="171"/>
      <c r="CU125" s="171"/>
      <c r="CV125" s="171"/>
      <c r="CW125" s="171"/>
    </row>
    <row r="126" spans="3:101" ht="9" customHeight="1">
      <c r="C126" s="171"/>
      <c r="D126" s="171"/>
      <c r="E126" s="171"/>
      <c r="F126" s="171"/>
      <c r="G126" s="171"/>
      <c r="H126" s="171"/>
      <c r="I126" s="171"/>
      <c r="J126" s="171"/>
      <c r="K126" s="171"/>
      <c r="L126" s="171"/>
      <c r="M126" s="171"/>
      <c r="N126" s="171"/>
      <c r="O126" s="171"/>
      <c r="P126" s="171"/>
      <c r="Q126" s="171"/>
      <c r="R126" s="171"/>
      <c r="S126" s="171"/>
      <c r="T126" s="171"/>
      <c r="U126" s="171"/>
      <c r="V126" s="171"/>
      <c r="W126" s="171"/>
      <c r="X126" s="171"/>
      <c r="Y126" s="171"/>
      <c r="Z126" s="171"/>
      <c r="AA126" s="171"/>
      <c r="AB126" s="171"/>
      <c r="AC126" s="171"/>
      <c r="AD126" s="171"/>
      <c r="AE126" s="171"/>
      <c r="AF126" s="171"/>
      <c r="AG126" s="171"/>
      <c r="AH126" s="171"/>
      <c r="AI126" s="171"/>
      <c r="AJ126" s="171"/>
      <c r="AK126" s="171"/>
      <c r="AL126" s="171"/>
      <c r="AM126" s="171"/>
      <c r="AN126" s="171"/>
      <c r="AO126" s="171"/>
      <c r="AP126" s="171"/>
      <c r="AQ126" s="171"/>
      <c r="AR126" s="171"/>
      <c r="AS126" s="171"/>
      <c r="AT126" s="171"/>
      <c r="AU126" s="171"/>
      <c r="AV126" s="171"/>
      <c r="AW126" s="171"/>
      <c r="AX126" s="171"/>
      <c r="AY126" s="171"/>
      <c r="AZ126" s="171"/>
      <c r="BA126" s="171"/>
      <c r="BB126" s="171"/>
      <c r="BC126" s="171"/>
      <c r="BD126" s="171"/>
      <c r="BE126" s="171"/>
      <c r="BF126" s="171"/>
      <c r="BG126" s="171"/>
      <c r="BH126" s="171"/>
      <c r="BI126" s="171"/>
      <c r="BJ126" s="171"/>
      <c r="BK126" s="171"/>
      <c r="BL126" s="171"/>
      <c r="BM126" s="171"/>
      <c r="BN126" s="171"/>
      <c r="BO126" s="171"/>
      <c r="BP126" s="171"/>
      <c r="BQ126" s="171"/>
      <c r="BR126" s="171"/>
      <c r="BS126" s="171"/>
      <c r="BT126" s="171"/>
      <c r="BU126" s="171"/>
      <c r="BV126" s="171"/>
      <c r="BW126" s="171"/>
      <c r="BX126" s="171"/>
      <c r="BY126" s="171"/>
      <c r="BZ126" s="171"/>
      <c r="CA126" s="171"/>
      <c r="CB126" s="171"/>
      <c r="CC126" s="171"/>
      <c r="CD126" s="171"/>
      <c r="CE126" s="171"/>
      <c r="CF126" s="171"/>
      <c r="CG126" s="171"/>
      <c r="CH126" s="171"/>
      <c r="CI126" s="171"/>
      <c r="CJ126" s="171"/>
      <c r="CK126" s="171"/>
      <c r="CL126" s="171"/>
      <c r="CM126" s="171"/>
      <c r="CN126" s="171"/>
      <c r="CO126" s="171"/>
      <c r="CP126" s="171"/>
      <c r="CQ126" s="171"/>
      <c r="CR126" s="171"/>
      <c r="CS126" s="171"/>
      <c r="CT126" s="171"/>
      <c r="CU126" s="171"/>
      <c r="CV126" s="171"/>
      <c r="CW126" s="171"/>
    </row>
    <row r="127" ht="9" customHeight="1"/>
    <row r="128" spans="3:99" ht="9" customHeight="1">
      <c r="C128" s="56" t="s">
        <v>40</v>
      </c>
      <c r="D128" s="56"/>
      <c r="E128" s="56"/>
      <c r="F128" s="56"/>
      <c r="G128" s="56"/>
      <c r="H128" s="56"/>
      <c r="I128" s="56" t="str">
        <f>I38</f>
        <v>26.08.2012r.</v>
      </c>
      <c r="J128" s="56"/>
      <c r="K128" s="56"/>
      <c r="L128" s="56"/>
      <c r="M128" s="56"/>
      <c r="N128" s="56"/>
      <c r="O128" s="56"/>
      <c r="P128" s="56"/>
      <c r="Q128" s="56"/>
      <c r="R128" s="56"/>
      <c r="U128" s="56" t="str">
        <f>Z38</f>
        <v>15.00</v>
      </c>
      <c r="V128" s="56"/>
      <c r="W128" s="56"/>
      <c r="X128" s="56"/>
      <c r="Y128" s="56"/>
      <c r="Z128" s="56"/>
      <c r="AA128" s="56"/>
      <c r="AB128" s="56"/>
      <c r="AC128" s="56"/>
      <c r="AD128" s="56"/>
      <c r="AI128" s="56" t="s">
        <v>42</v>
      </c>
      <c r="AJ128" s="56"/>
      <c r="AK128" s="56"/>
      <c r="AL128" s="56"/>
      <c r="AM128" s="56"/>
      <c r="AN128" s="56"/>
      <c r="AO128" s="56"/>
      <c r="AP128" s="56"/>
      <c r="AQ128" s="56"/>
      <c r="AR128" s="56" t="str">
        <f>AR38</f>
        <v>2h</v>
      </c>
      <c r="AS128" s="56"/>
      <c r="AT128" s="56"/>
      <c r="AU128" s="56"/>
      <c r="AV128" s="56"/>
      <c r="AW128" s="56"/>
      <c r="BB128" s="56" t="s">
        <v>46</v>
      </c>
      <c r="BC128" s="56"/>
      <c r="BD128" s="56"/>
      <c r="BE128" s="56"/>
      <c r="BF128" s="56"/>
      <c r="BG128" s="56"/>
      <c r="BH128" s="56"/>
      <c r="BI128" s="56"/>
      <c r="BJ128" s="56"/>
      <c r="BK128" s="56"/>
      <c r="BL128" s="180" t="str">
        <f>BL38</f>
        <v>Rybnik</v>
      </c>
      <c r="BM128" s="180"/>
      <c r="BN128" s="180"/>
      <c r="BO128" s="180"/>
      <c r="BP128" s="180"/>
      <c r="BQ128" s="180"/>
      <c r="BR128" s="180"/>
      <c r="BS128" s="180"/>
      <c r="BT128" s="180"/>
      <c r="BU128" s="180"/>
      <c r="BV128" s="180"/>
      <c r="BW128" s="180"/>
      <c r="BX128" s="180"/>
      <c r="BY128" s="180"/>
      <c r="BZ128" s="180"/>
      <c r="CA128" s="180"/>
      <c r="CB128" s="180"/>
      <c r="CC128" s="180"/>
      <c r="CD128" s="180"/>
      <c r="CE128" s="180"/>
      <c r="CF128" s="180"/>
      <c r="CG128" s="180"/>
      <c r="CH128" s="180"/>
      <c r="CI128" s="180"/>
      <c r="CJ128" s="180"/>
      <c r="CK128" s="180"/>
      <c r="CL128" s="180"/>
      <c r="CM128" s="180"/>
      <c r="CN128" s="180"/>
      <c r="CO128" s="180"/>
      <c r="CP128" s="180"/>
      <c r="CQ128" s="180"/>
      <c r="CR128" s="180"/>
      <c r="CS128" s="180"/>
      <c r="CT128" s="180"/>
      <c r="CU128" s="180"/>
    </row>
    <row r="129" spans="3:99" ht="9" customHeight="1"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180"/>
      <c r="BM129" s="180"/>
      <c r="BN129" s="180"/>
      <c r="BO129" s="180"/>
      <c r="BP129" s="180"/>
      <c r="BQ129" s="180"/>
      <c r="BR129" s="180"/>
      <c r="BS129" s="180"/>
      <c r="BT129" s="180"/>
      <c r="BU129" s="180"/>
      <c r="BV129" s="180"/>
      <c r="BW129" s="180"/>
      <c r="BX129" s="180"/>
      <c r="BY129" s="180"/>
      <c r="BZ129" s="180"/>
      <c r="CA129" s="180"/>
      <c r="CB129" s="180"/>
      <c r="CC129" s="180"/>
      <c r="CD129" s="180"/>
      <c r="CE129" s="180"/>
      <c r="CF129" s="180"/>
      <c r="CG129" s="180"/>
      <c r="CH129" s="180"/>
      <c r="CI129" s="180"/>
      <c r="CJ129" s="180"/>
      <c r="CK129" s="180"/>
      <c r="CL129" s="180"/>
      <c r="CM129" s="180"/>
      <c r="CN129" s="180"/>
      <c r="CO129" s="180"/>
      <c r="CP129" s="180"/>
      <c r="CQ129" s="180"/>
      <c r="CR129" s="180"/>
      <c r="CS129" s="180"/>
      <c r="CT129" s="180"/>
      <c r="CU129" s="180"/>
    </row>
    <row r="130" spans="64:99" ht="9" customHeight="1"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</row>
    <row r="131" spans="64:99" ht="9" customHeight="1"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</row>
    <row r="132" spans="64:99" ht="9" customHeight="1"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</row>
    <row r="133" spans="64:99" ht="9" customHeight="1"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</row>
    <row r="134" spans="64:99" ht="9" customHeight="1"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</row>
    <row r="135" spans="64:99" ht="9" customHeight="1"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</row>
    <row r="136" spans="3:98" ht="9" customHeight="1"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BP136" s="10"/>
      <c r="BQ136" s="10"/>
      <c r="BR136" s="10"/>
      <c r="BS136" s="10"/>
      <c r="BT136" s="10"/>
      <c r="BU136" s="10"/>
      <c r="BV136" s="10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</row>
    <row r="137" spans="74:83" ht="9" customHeight="1" thickBot="1"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</row>
    <row r="138" spans="31:96" ht="9" customHeight="1" thickTop="1">
      <c r="AE138" s="12"/>
      <c r="AF138" s="29" t="s">
        <v>24</v>
      </c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63"/>
      <c r="CB138" s="13"/>
      <c r="CD138" s="34" t="s">
        <v>25</v>
      </c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6"/>
    </row>
    <row r="139" spans="31:96" ht="9" customHeight="1" thickBot="1">
      <c r="AE139" s="12"/>
      <c r="AF139" s="64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65"/>
      <c r="CB139" s="13"/>
      <c r="CC139" s="14"/>
      <c r="CD139" s="143"/>
      <c r="CE139" s="141"/>
      <c r="CF139" s="141"/>
      <c r="CG139" s="141"/>
      <c r="CH139" s="141"/>
      <c r="CI139" s="141"/>
      <c r="CJ139" s="141"/>
      <c r="CK139" s="141"/>
      <c r="CL139" s="141"/>
      <c r="CM139" s="141"/>
      <c r="CN139" s="141"/>
      <c r="CO139" s="141"/>
      <c r="CP139" s="141"/>
      <c r="CQ139" s="141"/>
      <c r="CR139" s="144"/>
    </row>
    <row r="140" spans="1:96" ht="9" customHeight="1" thickBot="1">
      <c r="A140" s="15"/>
      <c r="B140" s="15"/>
      <c r="C140" s="15"/>
      <c r="D140" s="15"/>
      <c r="E140" s="15"/>
      <c r="F140" s="15"/>
      <c r="G140" s="58" t="str">
        <f>C8</f>
        <v>MKS STAL BiS Kutno</v>
      </c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16"/>
      <c r="AE140" s="16"/>
      <c r="AF140" s="169" t="s">
        <v>0</v>
      </c>
      <c r="AG140" s="155"/>
      <c r="AH140" s="155" t="s">
        <v>1</v>
      </c>
      <c r="AI140" s="155"/>
      <c r="AJ140" s="155" t="s">
        <v>2</v>
      </c>
      <c r="AK140" s="156"/>
      <c r="AL140" s="163" t="s">
        <v>3</v>
      </c>
      <c r="AM140" s="164"/>
      <c r="AN140" s="162" t="s">
        <v>4</v>
      </c>
      <c r="AO140" s="155"/>
      <c r="AP140" s="155" t="s">
        <v>5</v>
      </c>
      <c r="AQ140" s="155"/>
      <c r="AR140" s="155" t="s">
        <v>6</v>
      </c>
      <c r="AS140" s="156"/>
      <c r="AT140" s="158" t="s">
        <v>7</v>
      </c>
      <c r="AU140" s="159"/>
      <c r="AV140" s="162" t="s">
        <v>8</v>
      </c>
      <c r="AW140" s="155"/>
      <c r="AX140" s="155" t="s">
        <v>9</v>
      </c>
      <c r="AY140" s="156"/>
      <c r="AZ140" s="163" t="s">
        <v>10</v>
      </c>
      <c r="BA140" s="164"/>
      <c r="BB140" s="162" t="s">
        <v>11</v>
      </c>
      <c r="BC140" s="155"/>
      <c r="BD140" s="155" t="s">
        <v>12</v>
      </c>
      <c r="BE140" s="155"/>
      <c r="BF140" s="155" t="s">
        <v>13</v>
      </c>
      <c r="BG140" s="164"/>
      <c r="BH140" s="162" t="s">
        <v>14</v>
      </c>
      <c r="BI140" s="155"/>
      <c r="BJ140" s="155" t="s">
        <v>15</v>
      </c>
      <c r="BK140" s="156"/>
      <c r="BL140" s="163" t="s">
        <v>16</v>
      </c>
      <c r="BM140" s="164"/>
      <c r="BN140" s="163" t="s">
        <v>17</v>
      </c>
      <c r="BO140" s="164"/>
      <c r="BP140" s="163" t="s">
        <v>44</v>
      </c>
      <c r="BQ140" s="155"/>
      <c r="BR140" s="155"/>
      <c r="BS140" s="164"/>
      <c r="BT140" s="165" t="s">
        <v>45</v>
      </c>
      <c r="BU140" s="165"/>
      <c r="BV140" s="165"/>
      <c r="BW140" s="165"/>
      <c r="BX140" s="162" t="s">
        <v>29</v>
      </c>
      <c r="BY140" s="155"/>
      <c r="BZ140" s="155"/>
      <c r="CA140" s="176"/>
      <c r="CB140" s="6"/>
      <c r="CC140" s="14"/>
      <c r="CD140" s="162" t="s">
        <v>19</v>
      </c>
      <c r="CE140" s="155"/>
      <c r="CF140" s="155" t="s">
        <v>20</v>
      </c>
      <c r="CG140" s="155"/>
      <c r="CH140" s="155" t="s">
        <v>21</v>
      </c>
      <c r="CI140" s="164"/>
      <c r="CJ140" s="163" t="s">
        <v>22</v>
      </c>
      <c r="CK140" s="155"/>
      <c r="CL140" s="162" t="s">
        <v>18</v>
      </c>
      <c r="CM140" s="155"/>
      <c r="CN140" s="164"/>
      <c r="CO140" s="162" t="s">
        <v>23</v>
      </c>
      <c r="CP140" s="155"/>
      <c r="CQ140" s="155"/>
      <c r="CR140" s="176"/>
    </row>
    <row r="141" spans="1:96" ht="9" customHeight="1" thickBot="1">
      <c r="A141" s="17"/>
      <c r="B141" s="17"/>
      <c r="C141" s="17"/>
      <c r="D141" s="17"/>
      <c r="E141" s="17"/>
      <c r="F141" s="17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16"/>
      <c r="AE141" s="16"/>
      <c r="AF141" s="140"/>
      <c r="AG141" s="141"/>
      <c r="AH141" s="141"/>
      <c r="AI141" s="141"/>
      <c r="AJ141" s="141"/>
      <c r="AK141" s="157"/>
      <c r="AL141" s="146"/>
      <c r="AM141" s="142"/>
      <c r="AN141" s="143"/>
      <c r="AO141" s="141"/>
      <c r="AP141" s="141"/>
      <c r="AQ141" s="141"/>
      <c r="AR141" s="141"/>
      <c r="AS141" s="157"/>
      <c r="AT141" s="160"/>
      <c r="AU141" s="161"/>
      <c r="AV141" s="143"/>
      <c r="AW141" s="141"/>
      <c r="AX141" s="141"/>
      <c r="AY141" s="157"/>
      <c r="AZ141" s="146"/>
      <c r="BA141" s="142"/>
      <c r="BB141" s="143"/>
      <c r="BC141" s="141"/>
      <c r="BD141" s="141"/>
      <c r="BE141" s="141"/>
      <c r="BF141" s="141"/>
      <c r="BG141" s="142"/>
      <c r="BH141" s="143"/>
      <c r="BI141" s="141"/>
      <c r="BJ141" s="141"/>
      <c r="BK141" s="157"/>
      <c r="BL141" s="146"/>
      <c r="BM141" s="142"/>
      <c r="BN141" s="146"/>
      <c r="BO141" s="142"/>
      <c r="BP141" s="146"/>
      <c r="BQ141" s="141"/>
      <c r="BR141" s="141"/>
      <c r="BS141" s="142"/>
      <c r="BT141" s="165"/>
      <c r="BU141" s="165"/>
      <c r="BV141" s="165"/>
      <c r="BW141" s="165"/>
      <c r="BX141" s="143"/>
      <c r="BY141" s="141"/>
      <c r="BZ141" s="141"/>
      <c r="CA141" s="144"/>
      <c r="CB141" s="6"/>
      <c r="CC141" s="14"/>
      <c r="CD141" s="143"/>
      <c r="CE141" s="141"/>
      <c r="CF141" s="141"/>
      <c r="CG141" s="141"/>
      <c r="CH141" s="141"/>
      <c r="CI141" s="142"/>
      <c r="CJ141" s="146"/>
      <c r="CK141" s="141"/>
      <c r="CL141" s="143"/>
      <c r="CM141" s="141"/>
      <c r="CN141" s="142"/>
      <c r="CO141" s="143"/>
      <c r="CP141" s="141"/>
      <c r="CQ141" s="141"/>
      <c r="CR141" s="144"/>
    </row>
    <row r="142" spans="1:96" ht="9" customHeight="1">
      <c r="A142" s="18"/>
      <c r="B142" s="18"/>
      <c r="C142" s="18"/>
      <c r="D142" s="18"/>
      <c r="E142" s="18"/>
      <c r="F142" s="18"/>
      <c r="G142" s="183" t="s">
        <v>108</v>
      </c>
      <c r="H142" s="183"/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  <c r="Y142" s="183"/>
      <c r="Z142" s="183"/>
      <c r="AA142" s="183"/>
      <c r="AB142" s="183"/>
      <c r="AC142" s="183"/>
      <c r="AD142" s="12"/>
      <c r="AE142" s="12"/>
      <c r="AF142" s="168">
        <v>4</v>
      </c>
      <c r="AG142" s="110"/>
      <c r="AH142" s="110">
        <v>3</v>
      </c>
      <c r="AI142" s="110"/>
      <c r="AJ142" s="110">
        <v>0</v>
      </c>
      <c r="AK142" s="73"/>
      <c r="AL142" s="112">
        <v>1</v>
      </c>
      <c r="AM142" s="111"/>
      <c r="AN142" s="74">
        <v>0</v>
      </c>
      <c r="AO142" s="110"/>
      <c r="AP142" s="110">
        <v>0</v>
      </c>
      <c r="AQ142" s="110"/>
      <c r="AR142" s="110">
        <v>0</v>
      </c>
      <c r="AS142" s="73"/>
      <c r="AT142" s="112">
        <v>0</v>
      </c>
      <c r="AU142" s="111"/>
      <c r="AV142" s="74">
        <v>1</v>
      </c>
      <c r="AW142" s="110"/>
      <c r="AX142" s="110">
        <v>0</v>
      </c>
      <c r="AY142" s="73"/>
      <c r="AZ142" s="112">
        <v>0</v>
      </c>
      <c r="BA142" s="111"/>
      <c r="BB142" s="74">
        <v>0</v>
      </c>
      <c r="BC142" s="110"/>
      <c r="BD142" s="110">
        <v>0</v>
      </c>
      <c r="BE142" s="110"/>
      <c r="BF142" s="110">
        <v>0</v>
      </c>
      <c r="BG142" s="111"/>
      <c r="BH142" s="74">
        <v>0</v>
      </c>
      <c r="BI142" s="110"/>
      <c r="BJ142" s="110">
        <v>0</v>
      </c>
      <c r="BK142" s="73"/>
      <c r="BL142" s="112">
        <v>1</v>
      </c>
      <c r="BM142" s="111"/>
      <c r="BN142" s="112">
        <v>0</v>
      </c>
      <c r="BO142" s="111"/>
      <c r="BP142" s="172">
        <f>IF(AH142=0,,AL142/AH142)</f>
        <v>0.3333333333333333</v>
      </c>
      <c r="BQ142" s="138"/>
      <c r="BR142" s="138"/>
      <c r="BS142" s="173"/>
      <c r="BT142" s="107">
        <f>IF(AH142=0,0,(((AL142-(AN142+AP142+AR142))+2*AN142+3*AP142+4*AR142)/AH142))</f>
        <v>0.3333333333333333</v>
      </c>
      <c r="BU142" s="107"/>
      <c r="BV142" s="107"/>
      <c r="BW142" s="107"/>
      <c r="BX142" s="137">
        <f>IF(AH142+AX142+AZ142+BD142=0,0,(AL142+AZ142+BD142)/(AH142+AX142+AZ142+BD142))</f>
        <v>0.3333333333333333</v>
      </c>
      <c r="BY142" s="138"/>
      <c r="BZ142" s="138"/>
      <c r="CA142" s="139"/>
      <c r="CC142" s="14"/>
      <c r="CD142" s="74">
        <v>3</v>
      </c>
      <c r="CE142" s="110"/>
      <c r="CF142" s="110">
        <v>0</v>
      </c>
      <c r="CG142" s="110"/>
      <c r="CH142" s="110">
        <v>0</v>
      </c>
      <c r="CI142" s="111"/>
      <c r="CJ142" s="112">
        <v>0</v>
      </c>
      <c r="CK142" s="110"/>
      <c r="CL142" s="175">
        <v>8</v>
      </c>
      <c r="CM142" s="135"/>
      <c r="CN142" s="136"/>
      <c r="CO142" s="137">
        <f>IF(CD142+CF142+CH142=0,0,(CD142+CF142)/(CD142+CF142+CH142))</f>
        <v>1</v>
      </c>
      <c r="CP142" s="138"/>
      <c r="CQ142" s="138"/>
      <c r="CR142" s="139"/>
    </row>
    <row r="143" spans="1:96" ht="9" customHeight="1">
      <c r="A143" s="18"/>
      <c r="B143" s="18"/>
      <c r="C143" s="18"/>
      <c r="D143" s="18"/>
      <c r="E143" s="18"/>
      <c r="F143" s="18"/>
      <c r="G143" s="183"/>
      <c r="H143" s="183"/>
      <c r="I143" s="183"/>
      <c r="J143" s="183"/>
      <c r="K143" s="183"/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  <c r="Y143" s="183"/>
      <c r="Z143" s="183"/>
      <c r="AA143" s="183"/>
      <c r="AB143" s="183"/>
      <c r="AC143" s="183"/>
      <c r="AD143" s="12"/>
      <c r="AE143" s="12"/>
      <c r="AF143" s="148"/>
      <c r="AG143" s="33"/>
      <c r="AH143" s="33"/>
      <c r="AI143" s="33"/>
      <c r="AJ143" s="33"/>
      <c r="AK143" s="60"/>
      <c r="AL143" s="61"/>
      <c r="AM143" s="62"/>
      <c r="AN143" s="59"/>
      <c r="AO143" s="33"/>
      <c r="AP143" s="33"/>
      <c r="AQ143" s="33"/>
      <c r="AR143" s="33"/>
      <c r="AS143" s="60"/>
      <c r="AT143" s="61"/>
      <c r="AU143" s="62"/>
      <c r="AV143" s="59"/>
      <c r="AW143" s="33"/>
      <c r="AX143" s="33"/>
      <c r="AY143" s="60"/>
      <c r="AZ143" s="61"/>
      <c r="BA143" s="62"/>
      <c r="BB143" s="59"/>
      <c r="BC143" s="33"/>
      <c r="BD143" s="33"/>
      <c r="BE143" s="33"/>
      <c r="BF143" s="33"/>
      <c r="BG143" s="62"/>
      <c r="BH143" s="59"/>
      <c r="BI143" s="33"/>
      <c r="BJ143" s="33"/>
      <c r="BK143" s="60"/>
      <c r="BL143" s="61"/>
      <c r="BM143" s="62"/>
      <c r="BN143" s="61"/>
      <c r="BO143" s="62"/>
      <c r="BP143" s="104"/>
      <c r="BQ143" s="105"/>
      <c r="BR143" s="105"/>
      <c r="BS143" s="106"/>
      <c r="BT143" s="107"/>
      <c r="BU143" s="107"/>
      <c r="BV143" s="107"/>
      <c r="BW143" s="107"/>
      <c r="BX143" s="108"/>
      <c r="BY143" s="105"/>
      <c r="BZ143" s="105"/>
      <c r="CA143" s="109"/>
      <c r="CC143" s="14"/>
      <c r="CD143" s="59"/>
      <c r="CE143" s="33"/>
      <c r="CF143" s="33"/>
      <c r="CG143" s="33"/>
      <c r="CH143" s="33"/>
      <c r="CI143" s="62"/>
      <c r="CJ143" s="61"/>
      <c r="CK143" s="33"/>
      <c r="CL143" s="174"/>
      <c r="CM143" s="132"/>
      <c r="CN143" s="133"/>
      <c r="CO143" s="108"/>
      <c r="CP143" s="105"/>
      <c r="CQ143" s="105"/>
      <c r="CR143" s="109"/>
    </row>
    <row r="144" spans="1:96" ht="9" customHeight="1">
      <c r="A144" s="18"/>
      <c r="B144" s="18"/>
      <c r="C144" s="18"/>
      <c r="D144" s="18"/>
      <c r="E144" s="18"/>
      <c r="F144" s="18"/>
      <c r="G144" s="183" t="s">
        <v>109</v>
      </c>
      <c r="H144" s="183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  <c r="Y144" s="183"/>
      <c r="Z144" s="183"/>
      <c r="AA144" s="183"/>
      <c r="AB144" s="183"/>
      <c r="AC144" s="183"/>
      <c r="AD144" s="12"/>
      <c r="AE144" s="12"/>
      <c r="AF144" s="148">
        <v>4</v>
      </c>
      <c r="AG144" s="33"/>
      <c r="AH144" s="33">
        <v>4</v>
      </c>
      <c r="AI144" s="33"/>
      <c r="AJ144" s="33">
        <v>0</v>
      </c>
      <c r="AK144" s="60"/>
      <c r="AL144" s="61">
        <v>0</v>
      </c>
      <c r="AM144" s="62"/>
      <c r="AN144" s="59">
        <v>0</v>
      </c>
      <c r="AO144" s="33"/>
      <c r="AP144" s="33">
        <v>0</v>
      </c>
      <c r="AQ144" s="33"/>
      <c r="AR144" s="33">
        <v>0</v>
      </c>
      <c r="AS144" s="60"/>
      <c r="AT144" s="61">
        <v>0</v>
      </c>
      <c r="AU144" s="62"/>
      <c r="AV144" s="59">
        <v>0</v>
      </c>
      <c r="AW144" s="33"/>
      <c r="AX144" s="33">
        <v>0</v>
      </c>
      <c r="AY144" s="60"/>
      <c r="AZ144" s="61">
        <v>0</v>
      </c>
      <c r="BA144" s="62"/>
      <c r="BB144" s="59">
        <v>0</v>
      </c>
      <c r="BC144" s="33"/>
      <c r="BD144" s="33">
        <v>0</v>
      </c>
      <c r="BE144" s="33"/>
      <c r="BF144" s="33">
        <v>0</v>
      </c>
      <c r="BG144" s="62"/>
      <c r="BH144" s="59">
        <v>0</v>
      </c>
      <c r="BI144" s="33"/>
      <c r="BJ144" s="33">
        <v>0</v>
      </c>
      <c r="BK144" s="60"/>
      <c r="BL144" s="61">
        <v>2</v>
      </c>
      <c r="BM144" s="62"/>
      <c r="BN144" s="61">
        <v>0</v>
      </c>
      <c r="BO144" s="62"/>
      <c r="BP144" s="104">
        <f>IF(AH144=0,,AL144/AH144)</f>
        <v>0</v>
      </c>
      <c r="BQ144" s="105"/>
      <c r="BR144" s="105"/>
      <c r="BS144" s="106"/>
      <c r="BT144" s="107">
        <f>IF(AH144=0,0,(((AL144-(AN144+AP144+AR144))+2*AN144+3*AP144+4*AR144)/AH144))</f>
        <v>0</v>
      </c>
      <c r="BU144" s="107"/>
      <c r="BV144" s="107"/>
      <c r="BW144" s="107"/>
      <c r="BX144" s="108">
        <f>IF(AH144+AX144+AZ144+BD144=0,0,(AL144+AZ144+BD144)/(AH144+AX144+AZ144+BD144))</f>
        <v>0</v>
      </c>
      <c r="BY144" s="105"/>
      <c r="BZ144" s="105"/>
      <c r="CA144" s="109"/>
      <c r="CC144" s="14"/>
      <c r="CD144" s="59">
        <v>0</v>
      </c>
      <c r="CE144" s="33"/>
      <c r="CF144" s="33">
        <v>1</v>
      </c>
      <c r="CG144" s="33"/>
      <c r="CH144" s="33">
        <v>1</v>
      </c>
      <c r="CI144" s="62"/>
      <c r="CJ144" s="61">
        <v>0</v>
      </c>
      <c r="CK144" s="33"/>
      <c r="CL144" s="174">
        <v>8</v>
      </c>
      <c r="CM144" s="132"/>
      <c r="CN144" s="133"/>
      <c r="CO144" s="108">
        <f>IF(CD144+CF144+CH144=0,0,(CD144+CF144)/(CD144+CF144+CH144))</f>
        <v>0.5</v>
      </c>
      <c r="CP144" s="105"/>
      <c r="CQ144" s="105"/>
      <c r="CR144" s="109"/>
    </row>
    <row r="145" spans="1:96" ht="9" customHeight="1">
      <c r="A145" s="18"/>
      <c r="B145" s="18"/>
      <c r="C145" s="18"/>
      <c r="D145" s="18"/>
      <c r="E145" s="18"/>
      <c r="F145" s="18"/>
      <c r="G145" s="183"/>
      <c r="H145" s="183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  <c r="Y145" s="183"/>
      <c r="Z145" s="183"/>
      <c r="AA145" s="183"/>
      <c r="AB145" s="183"/>
      <c r="AC145" s="183"/>
      <c r="AD145" s="12"/>
      <c r="AE145" s="12"/>
      <c r="AF145" s="148"/>
      <c r="AG145" s="33"/>
      <c r="AH145" s="33"/>
      <c r="AI145" s="33"/>
      <c r="AJ145" s="33"/>
      <c r="AK145" s="60"/>
      <c r="AL145" s="61"/>
      <c r="AM145" s="62"/>
      <c r="AN145" s="59"/>
      <c r="AO145" s="33"/>
      <c r="AP145" s="33"/>
      <c r="AQ145" s="33"/>
      <c r="AR145" s="33"/>
      <c r="AS145" s="60"/>
      <c r="AT145" s="61"/>
      <c r="AU145" s="62"/>
      <c r="AV145" s="59"/>
      <c r="AW145" s="33"/>
      <c r="AX145" s="33"/>
      <c r="AY145" s="60"/>
      <c r="AZ145" s="61"/>
      <c r="BA145" s="62"/>
      <c r="BB145" s="59"/>
      <c r="BC145" s="33"/>
      <c r="BD145" s="33"/>
      <c r="BE145" s="33"/>
      <c r="BF145" s="33"/>
      <c r="BG145" s="62"/>
      <c r="BH145" s="59"/>
      <c r="BI145" s="33"/>
      <c r="BJ145" s="33"/>
      <c r="BK145" s="60"/>
      <c r="BL145" s="61"/>
      <c r="BM145" s="62"/>
      <c r="BN145" s="61"/>
      <c r="BO145" s="62"/>
      <c r="BP145" s="104"/>
      <c r="BQ145" s="105"/>
      <c r="BR145" s="105"/>
      <c r="BS145" s="106"/>
      <c r="BT145" s="107"/>
      <c r="BU145" s="107"/>
      <c r="BV145" s="107"/>
      <c r="BW145" s="107"/>
      <c r="BX145" s="108"/>
      <c r="BY145" s="105"/>
      <c r="BZ145" s="105"/>
      <c r="CA145" s="109"/>
      <c r="CC145" s="14"/>
      <c r="CD145" s="59"/>
      <c r="CE145" s="33"/>
      <c r="CF145" s="33"/>
      <c r="CG145" s="33"/>
      <c r="CH145" s="33"/>
      <c r="CI145" s="62"/>
      <c r="CJ145" s="61"/>
      <c r="CK145" s="33"/>
      <c r="CL145" s="174"/>
      <c r="CM145" s="132"/>
      <c r="CN145" s="133"/>
      <c r="CO145" s="108"/>
      <c r="CP145" s="105"/>
      <c r="CQ145" s="105"/>
      <c r="CR145" s="109"/>
    </row>
    <row r="146" spans="1:96" ht="9" customHeight="1">
      <c r="A146" s="18"/>
      <c r="B146" s="18"/>
      <c r="C146" s="18"/>
      <c r="D146" s="18"/>
      <c r="E146" s="18"/>
      <c r="F146" s="18"/>
      <c r="G146" s="183" t="s">
        <v>105</v>
      </c>
      <c r="H146" s="183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  <c r="Y146" s="183"/>
      <c r="Z146" s="183"/>
      <c r="AA146" s="183"/>
      <c r="AB146" s="183"/>
      <c r="AC146" s="183"/>
      <c r="AD146" s="12"/>
      <c r="AE146" s="12"/>
      <c r="AF146" s="148">
        <v>4</v>
      </c>
      <c r="AG146" s="33"/>
      <c r="AH146" s="33">
        <v>4</v>
      </c>
      <c r="AI146" s="33"/>
      <c r="AJ146" s="33">
        <v>0</v>
      </c>
      <c r="AK146" s="60"/>
      <c r="AL146" s="61">
        <v>1</v>
      </c>
      <c r="AM146" s="62"/>
      <c r="AN146" s="59">
        <v>0</v>
      </c>
      <c r="AO146" s="33"/>
      <c r="AP146" s="33">
        <v>0</v>
      </c>
      <c r="AQ146" s="33"/>
      <c r="AR146" s="33">
        <v>0</v>
      </c>
      <c r="AS146" s="60"/>
      <c r="AT146" s="61">
        <v>0</v>
      </c>
      <c r="AU146" s="62"/>
      <c r="AV146" s="59">
        <v>0</v>
      </c>
      <c r="AW146" s="33"/>
      <c r="AX146" s="33">
        <v>0</v>
      </c>
      <c r="AY146" s="60"/>
      <c r="AZ146" s="61">
        <v>0</v>
      </c>
      <c r="BA146" s="62"/>
      <c r="BB146" s="59">
        <v>0</v>
      </c>
      <c r="BC146" s="33"/>
      <c r="BD146" s="33">
        <v>0</v>
      </c>
      <c r="BE146" s="33"/>
      <c r="BF146" s="33">
        <v>0</v>
      </c>
      <c r="BG146" s="62"/>
      <c r="BH146" s="59">
        <v>0</v>
      </c>
      <c r="BI146" s="33"/>
      <c r="BJ146" s="33">
        <v>0</v>
      </c>
      <c r="BK146" s="60"/>
      <c r="BL146" s="61">
        <v>0</v>
      </c>
      <c r="BM146" s="62"/>
      <c r="BN146" s="61">
        <v>0</v>
      </c>
      <c r="BO146" s="62"/>
      <c r="BP146" s="104">
        <f>IF(AH146=0,,AL146/AH146)</f>
        <v>0.25</v>
      </c>
      <c r="BQ146" s="105"/>
      <c r="BR146" s="105"/>
      <c r="BS146" s="106"/>
      <c r="BT146" s="107">
        <f>IF(AH146=0,0,(((AL146-(AN146+AP146+AR146))+2*AN146+3*AP146+4*AR146)/AH146))</f>
        <v>0.25</v>
      </c>
      <c r="BU146" s="107"/>
      <c r="BV146" s="107"/>
      <c r="BW146" s="107"/>
      <c r="BX146" s="108">
        <f>IF(AH146+AX146+AZ146+BD146=0,0,(AL146+AZ146+BD146)/(AH146+AX146+AZ146+BD146))</f>
        <v>0.25</v>
      </c>
      <c r="BY146" s="105"/>
      <c r="BZ146" s="105"/>
      <c r="CA146" s="109"/>
      <c r="CC146" s="14"/>
      <c r="CD146" s="59">
        <v>0</v>
      </c>
      <c r="CE146" s="33"/>
      <c r="CF146" s="33">
        <v>3</v>
      </c>
      <c r="CG146" s="33"/>
      <c r="CH146" s="33">
        <v>0</v>
      </c>
      <c r="CI146" s="62"/>
      <c r="CJ146" s="61">
        <v>0</v>
      </c>
      <c r="CK146" s="33"/>
      <c r="CL146" s="174">
        <v>8</v>
      </c>
      <c r="CM146" s="132"/>
      <c r="CN146" s="133"/>
      <c r="CO146" s="108">
        <f>IF(CD146+CF146+CH146=0,0,(CD146+CF146)/(CD146+CF146+CH146))</f>
        <v>1</v>
      </c>
      <c r="CP146" s="105"/>
      <c r="CQ146" s="105"/>
      <c r="CR146" s="109"/>
    </row>
    <row r="147" spans="1:96" ht="9" customHeight="1">
      <c r="A147" s="18"/>
      <c r="B147" s="18"/>
      <c r="C147" s="18"/>
      <c r="D147" s="18"/>
      <c r="E147" s="18"/>
      <c r="F147" s="18"/>
      <c r="G147" s="183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Y147" s="183"/>
      <c r="Z147" s="183"/>
      <c r="AA147" s="183"/>
      <c r="AB147" s="183"/>
      <c r="AC147" s="183"/>
      <c r="AD147" s="12"/>
      <c r="AE147" s="12"/>
      <c r="AF147" s="148"/>
      <c r="AG147" s="33"/>
      <c r="AH147" s="33"/>
      <c r="AI147" s="33"/>
      <c r="AJ147" s="33"/>
      <c r="AK147" s="60"/>
      <c r="AL147" s="61"/>
      <c r="AM147" s="62"/>
      <c r="AN147" s="59"/>
      <c r="AO147" s="33"/>
      <c r="AP147" s="33"/>
      <c r="AQ147" s="33"/>
      <c r="AR147" s="33"/>
      <c r="AS147" s="60"/>
      <c r="AT147" s="61"/>
      <c r="AU147" s="62"/>
      <c r="AV147" s="59"/>
      <c r="AW147" s="33"/>
      <c r="AX147" s="33"/>
      <c r="AY147" s="60"/>
      <c r="AZ147" s="61"/>
      <c r="BA147" s="62"/>
      <c r="BB147" s="59"/>
      <c r="BC147" s="33"/>
      <c r="BD147" s="33"/>
      <c r="BE147" s="33"/>
      <c r="BF147" s="33"/>
      <c r="BG147" s="62"/>
      <c r="BH147" s="59"/>
      <c r="BI147" s="33"/>
      <c r="BJ147" s="33"/>
      <c r="BK147" s="60"/>
      <c r="BL147" s="61"/>
      <c r="BM147" s="62"/>
      <c r="BN147" s="61"/>
      <c r="BO147" s="62"/>
      <c r="BP147" s="104"/>
      <c r="BQ147" s="105"/>
      <c r="BR147" s="105"/>
      <c r="BS147" s="106"/>
      <c r="BT147" s="107"/>
      <c r="BU147" s="107"/>
      <c r="BV147" s="107"/>
      <c r="BW147" s="107"/>
      <c r="BX147" s="108"/>
      <c r="BY147" s="105"/>
      <c r="BZ147" s="105"/>
      <c r="CA147" s="109"/>
      <c r="CC147" s="14"/>
      <c r="CD147" s="59"/>
      <c r="CE147" s="33"/>
      <c r="CF147" s="33"/>
      <c r="CG147" s="33"/>
      <c r="CH147" s="33"/>
      <c r="CI147" s="62"/>
      <c r="CJ147" s="61"/>
      <c r="CK147" s="33"/>
      <c r="CL147" s="174"/>
      <c r="CM147" s="132"/>
      <c r="CN147" s="133"/>
      <c r="CO147" s="108"/>
      <c r="CP147" s="105"/>
      <c r="CQ147" s="105"/>
      <c r="CR147" s="109"/>
    </row>
    <row r="148" spans="1:96" ht="9" customHeight="1">
      <c r="A148" s="18"/>
      <c r="B148" s="18"/>
      <c r="C148" s="18"/>
      <c r="D148" s="18"/>
      <c r="E148" s="18"/>
      <c r="F148" s="18"/>
      <c r="G148" s="183" t="s">
        <v>110</v>
      </c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  <c r="Y148" s="183"/>
      <c r="Z148" s="183"/>
      <c r="AA148" s="183"/>
      <c r="AB148" s="183"/>
      <c r="AC148" s="183"/>
      <c r="AD148" s="12"/>
      <c r="AE148" s="12"/>
      <c r="AF148" s="148">
        <v>4</v>
      </c>
      <c r="AG148" s="33"/>
      <c r="AH148" s="33">
        <v>4</v>
      </c>
      <c r="AI148" s="33"/>
      <c r="AJ148" s="33">
        <v>0</v>
      </c>
      <c r="AK148" s="60"/>
      <c r="AL148" s="61">
        <v>0</v>
      </c>
      <c r="AM148" s="62"/>
      <c r="AN148" s="59">
        <v>0</v>
      </c>
      <c r="AO148" s="33"/>
      <c r="AP148" s="33">
        <v>0</v>
      </c>
      <c r="AQ148" s="33"/>
      <c r="AR148" s="33">
        <v>0</v>
      </c>
      <c r="AS148" s="60"/>
      <c r="AT148" s="61">
        <v>0</v>
      </c>
      <c r="AU148" s="62"/>
      <c r="AV148" s="59">
        <v>0</v>
      </c>
      <c r="AW148" s="33"/>
      <c r="AX148" s="33">
        <v>0</v>
      </c>
      <c r="AY148" s="60"/>
      <c r="AZ148" s="61">
        <v>0</v>
      </c>
      <c r="BA148" s="62"/>
      <c r="BB148" s="59">
        <v>0</v>
      </c>
      <c r="BC148" s="33"/>
      <c r="BD148" s="33">
        <v>0</v>
      </c>
      <c r="BE148" s="33"/>
      <c r="BF148" s="33">
        <v>0</v>
      </c>
      <c r="BG148" s="62"/>
      <c r="BH148" s="59">
        <v>0</v>
      </c>
      <c r="BI148" s="33"/>
      <c r="BJ148" s="33">
        <v>0</v>
      </c>
      <c r="BK148" s="60"/>
      <c r="BL148" s="61">
        <v>1</v>
      </c>
      <c r="BM148" s="62"/>
      <c r="BN148" s="61">
        <v>0</v>
      </c>
      <c r="BO148" s="62"/>
      <c r="BP148" s="104">
        <f>IF(AH148=0,,AL148/AH148)</f>
        <v>0</v>
      </c>
      <c r="BQ148" s="105"/>
      <c r="BR148" s="105"/>
      <c r="BS148" s="106"/>
      <c r="BT148" s="107">
        <f>IF(AH148=0,0,(((AL148-(AN148+AP148+AR148))+2*AN148+3*AP148+4*AR148)/AH148))</f>
        <v>0</v>
      </c>
      <c r="BU148" s="107"/>
      <c r="BV148" s="107"/>
      <c r="BW148" s="107"/>
      <c r="BX148" s="108">
        <f>IF(AH148+AX148+AZ148+BD148=0,0,(AL148+AZ148+BD148)/(AH148+AX148+AZ148+BD148))</f>
        <v>0</v>
      </c>
      <c r="BY148" s="105"/>
      <c r="BZ148" s="105"/>
      <c r="CA148" s="109"/>
      <c r="CC148" s="14"/>
      <c r="CD148" s="59">
        <v>3</v>
      </c>
      <c r="CE148" s="33"/>
      <c r="CF148" s="33">
        <v>2</v>
      </c>
      <c r="CG148" s="33"/>
      <c r="CH148" s="33">
        <v>0</v>
      </c>
      <c r="CI148" s="62"/>
      <c r="CJ148" s="61">
        <v>0</v>
      </c>
      <c r="CK148" s="33"/>
      <c r="CL148" s="174">
        <v>8</v>
      </c>
      <c r="CM148" s="132"/>
      <c r="CN148" s="133"/>
      <c r="CO148" s="108">
        <f>IF(CD148+CF148+CH148=0,0,(CD148+CF148)/(CD148+CF148+CH148))</f>
        <v>1</v>
      </c>
      <c r="CP148" s="105"/>
      <c r="CQ148" s="105"/>
      <c r="CR148" s="109"/>
    </row>
    <row r="149" spans="1:96" ht="9" customHeight="1">
      <c r="A149" s="18"/>
      <c r="B149" s="18"/>
      <c r="C149" s="18"/>
      <c r="D149" s="18"/>
      <c r="E149" s="18"/>
      <c r="F149" s="18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3"/>
      <c r="Z149" s="183"/>
      <c r="AA149" s="183"/>
      <c r="AB149" s="183"/>
      <c r="AC149" s="183"/>
      <c r="AD149" s="12"/>
      <c r="AE149" s="12"/>
      <c r="AF149" s="148"/>
      <c r="AG149" s="33"/>
      <c r="AH149" s="33"/>
      <c r="AI149" s="33"/>
      <c r="AJ149" s="33"/>
      <c r="AK149" s="60"/>
      <c r="AL149" s="61"/>
      <c r="AM149" s="62"/>
      <c r="AN149" s="59"/>
      <c r="AO149" s="33"/>
      <c r="AP149" s="33"/>
      <c r="AQ149" s="33"/>
      <c r="AR149" s="33"/>
      <c r="AS149" s="60"/>
      <c r="AT149" s="61"/>
      <c r="AU149" s="62"/>
      <c r="AV149" s="59"/>
      <c r="AW149" s="33"/>
      <c r="AX149" s="33"/>
      <c r="AY149" s="60"/>
      <c r="AZ149" s="61"/>
      <c r="BA149" s="62"/>
      <c r="BB149" s="59"/>
      <c r="BC149" s="33"/>
      <c r="BD149" s="33"/>
      <c r="BE149" s="33"/>
      <c r="BF149" s="33"/>
      <c r="BG149" s="62"/>
      <c r="BH149" s="59"/>
      <c r="BI149" s="33"/>
      <c r="BJ149" s="33"/>
      <c r="BK149" s="60"/>
      <c r="BL149" s="61"/>
      <c r="BM149" s="62"/>
      <c r="BN149" s="61"/>
      <c r="BO149" s="62"/>
      <c r="BP149" s="104"/>
      <c r="BQ149" s="105"/>
      <c r="BR149" s="105"/>
      <c r="BS149" s="106"/>
      <c r="BT149" s="107"/>
      <c r="BU149" s="107"/>
      <c r="BV149" s="107"/>
      <c r="BW149" s="107"/>
      <c r="BX149" s="108"/>
      <c r="BY149" s="105"/>
      <c r="BZ149" s="105"/>
      <c r="CA149" s="109"/>
      <c r="CC149" s="14"/>
      <c r="CD149" s="59"/>
      <c r="CE149" s="33"/>
      <c r="CF149" s="33"/>
      <c r="CG149" s="33"/>
      <c r="CH149" s="33"/>
      <c r="CI149" s="62"/>
      <c r="CJ149" s="61"/>
      <c r="CK149" s="33"/>
      <c r="CL149" s="174"/>
      <c r="CM149" s="132"/>
      <c r="CN149" s="133"/>
      <c r="CO149" s="108"/>
      <c r="CP149" s="105"/>
      <c r="CQ149" s="105"/>
      <c r="CR149" s="109"/>
    </row>
    <row r="150" spans="1:96" ht="9" customHeight="1">
      <c r="A150" s="18"/>
      <c r="B150" s="18"/>
      <c r="C150" s="18"/>
      <c r="D150" s="18"/>
      <c r="E150" s="18"/>
      <c r="F150" s="18"/>
      <c r="G150" s="183" t="s">
        <v>111</v>
      </c>
      <c r="H150" s="183"/>
      <c r="I150" s="183"/>
      <c r="J150" s="183"/>
      <c r="K150" s="183"/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  <c r="X150" s="183"/>
      <c r="Y150" s="183"/>
      <c r="Z150" s="183"/>
      <c r="AA150" s="183"/>
      <c r="AB150" s="183"/>
      <c r="AC150" s="183"/>
      <c r="AD150" s="12"/>
      <c r="AE150" s="12"/>
      <c r="AF150" s="148">
        <v>4</v>
      </c>
      <c r="AG150" s="33"/>
      <c r="AH150" s="33">
        <v>4</v>
      </c>
      <c r="AI150" s="33"/>
      <c r="AJ150" s="33">
        <v>1</v>
      </c>
      <c r="AK150" s="60"/>
      <c r="AL150" s="61">
        <v>1</v>
      </c>
      <c r="AM150" s="62"/>
      <c r="AN150" s="59">
        <v>0</v>
      </c>
      <c r="AO150" s="33"/>
      <c r="AP150" s="33">
        <v>0</v>
      </c>
      <c r="AQ150" s="33"/>
      <c r="AR150" s="33">
        <v>0</v>
      </c>
      <c r="AS150" s="60"/>
      <c r="AT150" s="61">
        <v>0</v>
      </c>
      <c r="AU150" s="62"/>
      <c r="AV150" s="59">
        <v>0</v>
      </c>
      <c r="AW150" s="33"/>
      <c r="AX150" s="33">
        <v>0</v>
      </c>
      <c r="AY150" s="60"/>
      <c r="AZ150" s="61">
        <v>0</v>
      </c>
      <c r="BA150" s="62"/>
      <c r="BB150" s="59">
        <v>0</v>
      </c>
      <c r="BC150" s="33"/>
      <c r="BD150" s="33">
        <v>0</v>
      </c>
      <c r="BE150" s="33"/>
      <c r="BF150" s="33">
        <v>0</v>
      </c>
      <c r="BG150" s="62"/>
      <c r="BH150" s="59">
        <v>0</v>
      </c>
      <c r="BI150" s="33"/>
      <c r="BJ150" s="33">
        <v>0</v>
      </c>
      <c r="BK150" s="60"/>
      <c r="BL150" s="61">
        <v>0</v>
      </c>
      <c r="BM150" s="62"/>
      <c r="BN150" s="61">
        <v>0</v>
      </c>
      <c r="BO150" s="62"/>
      <c r="BP150" s="104">
        <f>IF(AH150=0,,AL150/AH150)</f>
        <v>0.25</v>
      </c>
      <c r="BQ150" s="105"/>
      <c r="BR150" s="105"/>
      <c r="BS150" s="106"/>
      <c r="BT150" s="107">
        <f>IF(AH150=0,0,(((AL150-(AN150+AP150+AR150))+2*AN150+3*AP150+4*AR150)/AH150))</f>
        <v>0.25</v>
      </c>
      <c r="BU150" s="107"/>
      <c r="BV150" s="107"/>
      <c r="BW150" s="107"/>
      <c r="BX150" s="108">
        <f>IF(AH150+AX150+AZ150+BD150=0,0,(AL150+AZ150+BD150)/(AH150+AX150+AZ150+BD150))</f>
        <v>0.25</v>
      </c>
      <c r="BY150" s="105"/>
      <c r="BZ150" s="105"/>
      <c r="CA150" s="109"/>
      <c r="CC150" s="14"/>
      <c r="CD150" s="59">
        <v>6</v>
      </c>
      <c r="CE150" s="33"/>
      <c r="CF150" s="33">
        <v>0</v>
      </c>
      <c r="CG150" s="33"/>
      <c r="CH150" s="33">
        <v>1</v>
      </c>
      <c r="CI150" s="62"/>
      <c r="CJ150" s="61">
        <v>0</v>
      </c>
      <c r="CK150" s="33"/>
      <c r="CL150" s="174">
        <v>8</v>
      </c>
      <c r="CM150" s="132"/>
      <c r="CN150" s="133"/>
      <c r="CO150" s="108">
        <f>IF(CD150+CF150+CH150=0,0,(CD150+CF150)/(CD150+CF150+CH150))</f>
        <v>0.8571428571428571</v>
      </c>
      <c r="CP150" s="105"/>
      <c r="CQ150" s="105"/>
      <c r="CR150" s="109"/>
    </row>
    <row r="151" spans="1:96" ht="9" customHeight="1">
      <c r="A151" s="18"/>
      <c r="B151" s="18"/>
      <c r="C151" s="18"/>
      <c r="D151" s="18"/>
      <c r="E151" s="18"/>
      <c r="F151" s="18"/>
      <c r="G151" s="183"/>
      <c r="H151" s="183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  <c r="Y151" s="183"/>
      <c r="Z151" s="183"/>
      <c r="AA151" s="183"/>
      <c r="AB151" s="183"/>
      <c r="AC151" s="183"/>
      <c r="AD151" s="12"/>
      <c r="AE151" s="12"/>
      <c r="AF151" s="148"/>
      <c r="AG151" s="33"/>
      <c r="AH151" s="33"/>
      <c r="AI151" s="33"/>
      <c r="AJ151" s="33"/>
      <c r="AK151" s="60"/>
      <c r="AL151" s="61"/>
      <c r="AM151" s="62"/>
      <c r="AN151" s="59"/>
      <c r="AO151" s="33"/>
      <c r="AP151" s="33"/>
      <c r="AQ151" s="33"/>
      <c r="AR151" s="33"/>
      <c r="AS151" s="60"/>
      <c r="AT151" s="61"/>
      <c r="AU151" s="62"/>
      <c r="AV151" s="59"/>
      <c r="AW151" s="33"/>
      <c r="AX151" s="33"/>
      <c r="AY151" s="60"/>
      <c r="AZ151" s="61"/>
      <c r="BA151" s="62"/>
      <c r="BB151" s="59"/>
      <c r="BC151" s="33"/>
      <c r="BD151" s="33"/>
      <c r="BE151" s="33"/>
      <c r="BF151" s="33"/>
      <c r="BG151" s="62"/>
      <c r="BH151" s="59"/>
      <c r="BI151" s="33"/>
      <c r="BJ151" s="33"/>
      <c r="BK151" s="60"/>
      <c r="BL151" s="61"/>
      <c r="BM151" s="62"/>
      <c r="BN151" s="61"/>
      <c r="BO151" s="62"/>
      <c r="BP151" s="104"/>
      <c r="BQ151" s="105"/>
      <c r="BR151" s="105"/>
      <c r="BS151" s="106"/>
      <c r="BT151" s="107"/>
      <c r="BU151" s="107"/>
      <c r="BV151" s="107"/>
      <c r="BW151" s="107"/>
      <c r="BX151" s="108"/>
      <c r="BY151" s="105"/>
      <c r="BZ151" s="105"/>
      <c r="CA151" s="109"/>
      <c r="CC151" s="14"/>
      <c r="CD151" s="59"/>
      <c r="CE151" s="33"/>
      <c r="CF151" s="33"/>
      <c r="CG151" s="33"/>
      <c r="CH151" s="33"/>
      <c r="CI151" s="62"/>
      <c r="CJ151" s="61"/>
      <c r="CK151" s="33"/>
      <c r="CL151" s="174"/>
      <c r="CM151" s="132"/>
      <c r="CN151" s="133"/>
      <c r="CO151" s="108"/>
      <c r="CP151" s="105"/>
      <c r="CQ151" s="105"/>
      <c r="CR151" s="109"/>
    </row>
    <row r="152" spans="1:96" ht="9" customHeight="1">
      <c r="A152" s="18"/>
      <c r="B152" s="18"/>
      <c r="C152" s="18"/>
      <c r="D152" s="18"/>
      <c r="E152" s="18"/>
      <c r="F152" s="18"/>
      <c r="G152" s="183" t="s">
        <v>112</v>
      </c>
      <c r="H152" s="183"/>
      <c r="I152" s="183"/>
      <c r="J152" s="183"/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  <c r="X152" s="183"/>
      <c r="Y152" s="183"/>
      <c r="Z152" s="183"/>
      <c r="AA152" s="183"/>
      <c r="AB152" s="183"/>
      <c r="AC152" s="183"/>
      <c r="AD152" s="12"/>
      <c r="AE152" s="12"/>
      <c r="AF152" s="148">
        <v>4</v>
      </c>
      <c r="AG152" s="33"/>
      <c r="AH152" s="33">
        <v>4</v>
      </c>
      <c r="AI152" s="33"/>
      <c r="AJ152" s="33">
        <v>0</v>
      </c>
      <c r="AK152" s="60"/>
      <c r="AL152" s="61">
        <v>1</v>
      </c>
      <c r="AM152" s="62"/>
      <c r="AN152" s="59">
        <v>0</v>
      </c>
      <c r="AO152" s="33"/>
      <c r="AP152" s="33">
        <v>0</v>
      </c>
      <c r="AQ152" s="33"/>
      <c r="AR152" s="33">
        <v>0</v>
      </c>
      <c r="AS152" s="60"/>
      <c r="AT152" s="61">
        <v>0</v>
      </c>
      <c r="AU152" s="62"/>
      <c r="AV152" s="59">
        <v>0</v>
      </c>
      <c r="AW152" s="33"/>
      <c r="AX152" s="33">
        <v>0</v>
      </c>
      <c r="AY152" s="60"/>
      <c r="AZ152" s="61">
        <v>0</v>
      </c>
      <c r="BA152" s="62"/>
      <c r="BB152" s="59">
        <v>0</v>
      </c>
      <c r="BC152" s="33"/>
      <c r="BD152" s="33">
        <v>0</v>
      </c>
      <c r="BE152" s="33"/>
      <c r="BF152" s="33">
        <v>0</v>
      </c>
      <c r="BG152" s="62"/>
      <c r="BH152" s="59">
        <v>0</v>
      </c>
      <c r="BI152" s="33"/>
      <c r="BJ152" s="33">
        <v>0</v>
      </c>
      <c r="BK152" s="60"/>
      <c r="BL152" s="61">
        <v>0</v>
      </c>
      <c r="BM152" s="62"/>
      <c r="BN152" s="61">
        <v>0</v>
      </c>
      <c r="BO152" s="62"/>
      <c r="BP152" s="104">
        <f>IF(AH152=0,,AL152/AH152)</f>
        <v>0.25</v>
      </c>
      <c r="BQ152" s="105"/>
      <c r="BR152" s="105"/>
      <c r="BS152" s="106"/>
      <c r="BT152" s="107">
        <f>IF(AH152=0,0,(((AL152-(AN152+AP152+AR152))+2*AN152+3*AP152+4*AR152)/AH152))</f>
        <v>0.25</v>
      </c>
      <c r="BU152" s="107"/>
      <c r="BV152" s="107"/>
      <c r="BW152" s="107"/>
      <c r="BX152" s="108">
        <f>IF(AH152+AX152+AZ152+BD152=0,0,(AL152+AZ152+BD152)/(AH152+AX152+AZ152+BD152))</f>
        <v>0.25</v>
      </c>
      <c r="BY152" s="105"/>
      <c r="BZ152" s="105"/>
      <c r="CA152" s="109"/>
      <c r="CC152" s="14"/>
      <c r="CD152" s="59">
        <v>1</v>
      </c>
      <c r="CE152" s="33"/>
      <c r="CF152" s="33">
        <v>0</v>
      </c>
      <c r="CG152" s="33"/>
      <c r="CH152" s="33">
        <v>1</v>
      </c>
      <c r="CI152" s="62"/>
      <c r="CJ152" s="61">
        <v>0</v>
      </c>
      <c r="CK152" s="33"/>
      <c r="CL152" s="174">
        <v>8</v>
      </c>
      <c r="CM152" s="132"/>
      <c r="CN152" s="133"/>
      <c r="CO152" s="108">
        <f>IF(CD152+CF152+CH152=0,0,(CD152+CF152)/(CD152+CF152+CH152))</f>
        <v>0.5</v>
      </c>
      <c r="CP152" s="105"/>
      <c r="CQ152" s="105"/>
      <c r="CR152" s="109"/>
    </row>
    <row r="153" spans="1:96" ht="9" customHeight="1">
      <c r="A153" s="18"/>
      <c r="B153" s="18"/>
      <c r="C153" s="18"/>
      <c r="D153" s="18"/>
      <c r="E153" s="18"/>
      <c r="F153" s="18"/>
      <c r="G153" s="183"/>
      <c r="H153" s="183"/>
      <c r="I153" s="183"/>
      <c r="J153" s="183"/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U153" s="183"/>
      <c r="V153" s="183"/>
      <c r="W153" s="183"/>
      <c r="X153" s="183"/>
      <c r="Y153" s="183"/>
      <c r="Z153" s="183"/>
      <c r="AA153" s="183"/>
      <c r="AB153" s="183"/>
      <c r="AC153" s="183"/>
      <c r="AD153" s="12"/>
      <c r="AE153" s="12"/>
      <c r="AF153" s="148"/>
      <c r="AG153" s="33"/>
      <c r="AH153" s="33"/>
      <c r="AI153" s="33"/>
      <c r="AJ153" s="33"/>
      <c r="AK153" s="60"/>
      <c r="AL153" s="61"/>
      <c r="AM153" s="62"/>
      <c r="AN153" s="59"/>
      <c r="AO153" s="33"/>
      <c r="AP153" s="33"/>
      <c r="AQ153" s="33"/>
      <c r="AR153" s="33"/>
      <c r="AS153" s="60"/>
      <c r="AT153" s="61"/>
      <c r="AU153" s="62"/>
      <c r="AV153" s="59"/>
      <c r="AW153" s="33"/>
      <c r="AX153" s="33"/>
      <c r="AY153" s="60"/>
      <c r="AZ153" s="61"/>
      <c r="BA153" s="62"/>
      <c r="BB153" s="59"/>
      <c r="BC153" s="33"/>
      <c r="BD153" s="33"/>
      <c r="BE153" s="33"/>
      <c r="BF153" s="33"/>
      <c r="BG153" s="62"/>
      <c r="BH153" s="59"/>
      <c r="BI153" s="33"/>
      <c r="BJ153" s="33"/>
      <c r="BK153" s="60"/>
      <c r="BL153" s="61"/>
      <c r="BM153" s="62"/>
      <c r="BN153" s="61"/>
      <c r="BO153" s="62"/>
      <c r="BP153" s="104"/>
      <c r="BQ153" s="105"/>
      <c r="BR153" s="105"/>
      <c r="BS153" s="106"/>
      <c r="BT153" s="107"/>
      <c r="BU153" s="107"/>
      <c r="BV153" s="107"/>
      <c r="BW153" s="107"/>
      <c r="BX153" s="108"/>
      <c r="BY153" s="105"/>
      <c r="BZ153" s="105"/>
      <c r="CA153" s="109"/>
      <c r="CC153" s="14"/>
      <c r="CD153" s="59"/>
      <c r="CE153" s="33"/>
      <c r="CF153" s="33"/>
      <c r="CG153" s="33"/>
      <c r="CH153" s="33"/>
      <c r="CI153" s="62"/>
      <c r="CJ153" s="61"/>
      <c r="CK153" s="33"/>
      <c r="CL153" s="174"/>
      <c r="CM153" s="132"/>
      <c r="CN153" s="133"/>
      <c r="CO153" s="108"/>
      <c r="CP153" s="105"/>
      <c r="CQ153" s="105"/>
      <c r="CR153" s="109"/>
    </row>
    <row r="154" spans="1:96" ht="9" customHeight="1">
      <c r="A154" s="18"/>
      <c r="B154" s="18"/>
      <c r="C154" s="18"/>
      <c r="D154" s="18"/>
      <c r="E154" s="18"/>
      <c r="F154" s="18"/>
      <c r="G154" s="183" t="s">
        <v>113</v>
      </c>
      <c r="H154" s="183"/>
      <c r="I154" s="183"/>
      <c r="J154" s="183"/>
      <c r="K154" s="183"/>
      <c r="L154" s="183"/>
      <c r="M154" s="183"/>
      <c r="N154" s="183"/>
      <c r="O154" s="183"/>
      <c r="P154" s="183"/>
      <c r="Q154" s="183"/>
      <c r="R154" s="183"/>
      <c r="S154" s="183"/>
      <c r="T154" s="183"/>
      <c r="U154" s="183"/>
      <c r="V154" s="183"/>
      <c r="W154" s="183"/>
      <c r="X154" s="183"/>
      <c r="Y154" s="183"/>
      <c r="Z154" s="183"/>
      <c r="AA154" s="183"/>
      <c r="AB154" s="183"/>
      <c r="AC154" s="183"/>
      <c r="AD154" s="12"/>
      <c r="AE154" s="12"/>
      <c r="AF154" s="148">
        <v>4</v>
      </c>
      <c r="AG154" s="33"/>
      <c r="AH154" s="33">
        <v>3</v>
      </c>
      <c r="AI154" s="33"/>
      <c r="AJ154" s="33">
        <v>0</v>
      </c>
      <c r="AK154" s="60"/>
      <c r="AL154" s="61">
        <v>1</v>
      </c>
      <c r="AM154" s="62"/>
      <c r="AN154" s="59">
        <v>1</v>
      </c>
      <c r="AO154" s="33"/>
      <c r="AP154" s="33">
        <v>0</v>
      </c>
      <c r="AQ154" s="33"/>
      <c r="AR154" s="33">
        <v>0</v>
      </c>
      <c r="AS154" s="60"/>
      <c r="AT154" s="61">
        <v>0</v>
      </c>
      <c r="AU154" s="62"/>
      <c r="AV154" s="59">
        <v>1</v>
      </c>
      <c r="AW154" s="33"/>
      <c r="AX154" s="33">
        <v>0</v>
      </c>
      <c r="AY154" s="60"/>
      <c r="AZ154" s="61">
        <v>0</v>
      </c>
      <c r="BA154" s="62"/>
      <c r="BB154" s="59">
        <v>0</v>
      </c>
      <c r="BC154" s="33"/>
      <c r="BD154" s="33">
        <v>0</v>
      </c>
      <c r="BE154" s="33"/>
      <c r="BF154" s="33">
        <v>0</v>
      </c>
      <c r="BG154" s="62"/>
      <c r="BH154" s="59">
        <v>0</v>
      </c>
      <c r="BI154" s="33"/>
      <c r="BJ154" s="33">
        <v>0</v>
      </c>
      <c r="BK154" s="60"/>
      <c r="BL154" s="61">
        <v>0</v>
      </c>
      <c r="BM154" s="62"/>
      <c r="BN154" s="61">
        <v>0</v>
      </c>
      <c r="BO154" s="62"/>
      <c r="BP154" s="104">
        <f>IF(AH154=0,,AL154/AH154)</f>
        <v>0.3333333333333333</v>
      </c>
      <c r="BQ154" s="105"/>
      <c r="BR154" s="105"/>
      <c r="BS154" s="106"/>
      <c r="BT154" s="107">
        <f>IF(AH154=0,0,(((AL154-(AN154+AP154+AR154))+2*AN154+3*AP154+4*AR154)/AH154))</f>
        <v>0.6666666666666666</v>
      </c>
      <c r="BU154" s="107"/>
      <c r="BV154" s="107"/>
      <c r="BW154" s="107"/>
      <c r="BX154" s="108">
        <f>IF(AH154+AX154+AZ154+BD154=0,0,(AL154+AZ154+BD154)/(AH154+AX154+AZ154+BD154))</f>
        <v>0.3333333333333333</v>
      </c>
      <c r="BY154" s="105"/>
      <c r="BZ154" s="105"/>
      <c r="CA154" s="109"/>
      <c r="CC154" s="14"/>
      <c r="CD154" s="59">
        <v>7</v>
      </c>
      <c r="CE154" s="33"/>
      <c r="CF154" s="33">
        <v>0</v>
      </c>
      <c r="CG154" s="33"/>
      <c r="CH154" s="33">
        <v>0</v>
      </c>
      <c r="CI154" s="62"/>
      <c r="CJ154" s="61">
        <v>0</v>
      </c>
      <c r="CK154" s="33"/>
      <c r="CL154" s="174">
        <v>8</v>
      </c>
      <c r="CM154" s="132"/>
      <c r="CN154" s="133"/>
      <c r="CO154" s="108">
        <f>IF(CD154+CF154+CH154=0,0,(CD154+CF154)/(CD154+CF154+CH154))</f>
        <v>1</v>
      </c>
      <c r="CP154" s="105"/>
      <c r="CQ154" s="105"/>
      <c r="CR154" s="109"/>
    </row>
    <row r="155" spans="1:96" ht="9" customHeight="1">
      <c r="A155" s="18"/>
      <c r="B155" s="18"/>
      <c r="C155" s="18"/>
      <c r="D155" s="18"/>
      <c r="E155" s="18"/>
      <c r="F155" s="18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  <c r="Y155" s="183"/>
      <c r="Z155" s="183"/>
      <c r="AA155" s="183"/>
      <c r="AB155" s="183"/>
      <c r="AC155" s="183"/>
      <c r="AD155" s="12"/>
      <c r="AE155" s="12"/>
      <c r="AF155" s="148"/>
      <c r="AG155" s="33"/>
      <c r="AH155" s="33"/>
      <c r="AI155" s="33"/>
      <c r="AJ155" s="33"/>
      <c r="AK155" s="60"/>
      <c r="AL155" s="61"/>
      <c r="AM155" s="62"/>
      <c r="AN155" s="59"/>
      <c r="AO155" s="33"/>
      <c r="AP155" s="33"/>
      <c r="AQ155" s="33"/>
      <c r="AR155" s="33"/>
      <c r="AS155" s="60"/>
      <c r="AT155" s="61"/>
      <c r="AU155" s="62"/>
      <c r="AV155" s="59"/>
      <c r="AW155" s="33"/>
      <c r="AX155" s="33"/>
      <c r="AY155" s="60"/>
      <c r="AZ155" s="61"/>
      <c r="BA155" s="62"/>
      <c r="BB155" s="59"/>
      <c r="BC155" s="33"/>
      <c r="BD155" s="33"/>
      <c r="BE155" s="33"/>
      <c r="BF155" s="33"/>
      <c r="BG155" s="62"/>
      <c r="BH155" s="59"/>
      <c r="BI155" s="33"/>
      <c r="BJ155" s="33"/>
      <c r="BK155" s="60"/>
      <c r="BL155" s="61"/>
      <c r="BM155" s="62"/>
      <c r="BN155" s="61"/>
      <c r="BO155" s="62"/>
      <c r="BP155" s="104"/>
      <c r="BQ155" s="105"/>
      <c r="BR155" s="105"/>
      <c r="BS155" s="106"/>
      <c r="BT155" s="107"/>
      <c r="BU155" s="107"/>
      <c r="BV155" s="107"/>
      <c r="BW155" s="107"/>
      <c r="BX155" s="108"/>
      <c r="BY155" s="105"/>
      <c r="BZ155" s="105"/>
      <c r="CA155" s="109"/>
      <c r="CC155" s="14"/>
      <c r="CD155" s="59"/>
      <c r="CE155" s="33"/>
      <c r="CF155" s="33"/>
      <c r="CG155" s="33"/>
      <c r="CH155" s="33"/>
      <c r="CI155" s="62"/>
      <c r="CJ155" s="61"/>
      <c r="CK155" s="33"/>
      <c r="CL155" s="174"/>
      <c r="CM155" s="132"/>
      <c r="CN155" s="133"/>
      <c r="CO155" s="108"/>
      <c r="CP155" s="105"/>
      <c r="CQ155" s="105"/>
      <c r="CR155" s="109"/>
    </row>
    <row r="156" spans="1:96" ht="9" customHeight="1">
      <c r="A156" s="18"/>
      <c r="B156" s="18"/>
      <c r="C156" s="18"/>
      <c r="D156" s="18"/>
      <c r="E156" s="18"/>
      <c r="F156" s="18"/>
      <c r="G156" s="183" t="s">
        <v>114</v>
      </c>
      <c r="H156" s="183"/>
      <c r="I156" s="183"/>
      <c r="J156" s="183"/>
      <c r="K156" s="183"/>
      <c r="L156" s="183"/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  <c r="X156" s="183"/>
      <c r="Y156" s="183"/>
      <c r="Z156" s="183"/>
      <c r="AA156" s="183"/>
      <c r="AB156" s="183"/>
      <c r="AC156" s="183"/>
      <c r="AD156" s="12"/>
      <c r="AE156" s="12"/>
      <c r="AF156" s="148">
        <v>4</v>
      </c>
      <c r="AG156" s="33"/>
      <c r="AH156" s="33">
        <v>4</v>
      </c>
      <c r="AI156" s="33"/>
      <c r="AJ156" s="33">
        <v>0</v>
      </c>
      <c r="AK156" s="60"/>
      <c r="AL156" s="61">
        <v>0</v>
      </c>
      <c r="AM156" s="62"/>
      <c r="AN156" s="59">
        <v>0</v>
      </c>
      <c r="AO156" s="33"/>
      <c r="AP156" s="33">
        <v>0</v>
      </c>
      <c r="AQ156" s="33"/>
      <c r="AR156" s="33">
        <v>0</v>
      </c>
      <c r="AS156" s="60"/>
      <c r="AT156" s="61">
        <v>0</v>
      </c>
      <c r="AU156" s="62"/>
      <c r="AV156" s="59">
        <v>0</v>
      </c>
      <c r="AW156" s="33"/>
      <c r="AX156" s="33">
        <v>0</v>
      </c>
      <c r="AY156" s="60"/>
      <c r="AZ156" s="61">
        <v>0</v>
      </c>
      <c r="BA156" s="62"/>
      <c r="BB156" s="59">
        <v>0</v>
      </c>
      <c r="BC156" s="33"/>
      <c r="BD156" s="33">
        <v>0</v>
      </c>
      <c r="BE156" s="33"/>
      <c r="BF156" s="33">
        <v>0</v>
      </c>
      <c r="BG156" s="62"/>
      <c r="BH156" s="59">
        <v>0</v>
      </c>
      <c r="BI156" s="33"/>
      <c r="BJ156" s="33">
        <v>0</v>
      </c>
      <c r="BK156" s="60"/>
      <c r="BL156" s="61">
        <v>1</v>
      </c>
      <c r="BM156" s="62"/>
      <c r="BN156" s="61">
        <v>0</v>
      </c>
      <c r="BO156" s="62"/>
      <c r="BP156" s="104">
        <f>IF(AH156=0,,AL156/AH156)</f>
        <v>0</v>
      </c>
      <c r="BQ156" s="105"/>
      <c r="BR156" s="105"/>
      <c r="BS156" s="106"/>
      <c r="BT156" s="107">
        <f>IF(AH156=0,0,(((AL156-(AN156+AP156+AR156))+2*AN156+3*AP156+4*AR156)/AH156))</f>
        <v>0</v>
      </c>
      <c r="BU156" s="107"/>
      <c r="BV156" s="107"/>
      <c r="BW156" s="107"/>
      <c r="BX156" s="108">
        <f>IF(AH156+AX156+AZ156+BD156=0,0,(AL156+AZ156+BD156)/(AH156+AX156+AZ156+BD156))</f>
        <v>0</v>
      </c>
      <c r="BY156" s="105"/>
      <c r="BZ156" s="105"/>
      <c r="CA156" s="109"/>
      <c r="CC156" s="14"/>
      <c r="CD156" s="59">
        <v>3</v>
      </c>
      <c r="CE156" s="33"/>
      <c r="CF156" s="33">
        <v>0</v>
      </c>
      <c r="CG156" s="33"/>
      <c r="CH156" s="33">
        <v>0</v>
      </c>
      <c r="CI156" s="62"/>
      <c r="CJ156" s="61">
        <v>0</v>
      </c>
      <c r="CK156" s="33"/>
      <c r="CL156" s="174">
        <v>8</v>
      </c>
      <c r="CM156" s="132"/>
      <c r="CN156" s="133"/>
      <c r="CO156" s="108">
        <f>IF(CD156+CF156+CH156=0,0,(CD156+CF156)/(CD156+CF156+CH156))</f>
        <v>1</v>
      </c>
      <c r="CP156" s="105"/>
      <c r="CQ156" s="105"/>
      <c r="CR156" s="109"/>
    </row>
    <row r="157" spans="1:96" ht="9" customHeight="1">
      <c r="A157" s="18"/>
      <c r="B157" s="18"/>
      <c r="C157" s="18"/>
      <c r="D157" s="18"/>
      <c r="E157" s="18"/>
      <c r="F157" s="18"/>
      <c r="G157" s="183"/>
      <c r="H157" s="183"/>
      <c r="I157" s="183"/>
      <c r="J157" s="183"/>
      <c r="K157" s="183"/>
      <c r="L157" s="183"/>
      <c r="M157" s="183"/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  <c r="X157" s="183"/>
      <c r="Y157" s="183"/>
      <c r="Z157" s="183"/>
      <c r="AA157" s="183"/>
      <c r="AB157" s="183"/>
      <c r="AC157" s="183"/>
      <c r="AD157" s="12"/>
      <c r="AE157" s="12"/>
      <c r="AF157" s="148"/>
      <c r="AG157" s="33"/>
      <c r="AH157" s="33"/>
      <c r="AI157" s="33"/>
      <c r="AJ157" s="33"/>
      <c r="AK157" s="60"/>
      <c r="AL157" s="61"/>
      <c r="AM157" s="62"/>
      <c r="AN157" s="59"/>
      <c r="AO157" s="33"/>
      <c r="AP157" s="33"/>
      <c r="AQ157" s="33"/>
      <c r="AR157" s="33"/>
      <c r="AS157" s="60"/>
      <c r="AT157" s="61"/>
      <c r="AU157" s="62"/>
      <c r="AV157" s="59"/>
      <c r="AW157" s="33"/>
      <c r="AX157" s="33"/>
      <c r="AY157" s="60"/>
      <c r="AZ157" s="61"/>
      <c r="BA157" s="62"/>
      <c r="BB157" s="59"/>
      <c r="BC157" s="33"/>
      <c r="BD157" s="33"/>
      <c r="BE157" s="33"/>
      <c r="BF157" s="33"/>
      <c r="BG157" s="62"/>
      <c r="BH157" s="59"/>
      <c r="BI157" s="33"/>
      <c r="BJ157" s="33"/>
      <c r="BK157" s="60"/>
      <c r="BL157" s="61"/>
      <c r="BM157" s="62"/>
      <c r="BN157" s="61"/>
      <c r="BO157" s="62"/>
      <c r="BP157" s="104"/>
      <c r="BQ157" s="105"/>
      <c r="BR157" s="105"/>
      <c r="BS157" s="106"/>
      <c r="BT157" s="107"/>
      <c r="BU157" s="107"/>
      <c r="BV157" s="107"/>
      <c r="BW157" s="107"/>
      <c r="BX157" s="108"/>
      <c r="BY157" s="105"/>
      <c r="BZ157" s="105"/>
      <c r="CA157" s="109"/>
      <c r="CC157" s="14"/>
      <c r="CD157" s="59"/>
      <c r="CE157" s="33"/>
      <c r="CF157" s="33"/>
      <c r="CG157" s="33"/>
      <c r="CH157" s="33"/>
      <c r="CI157" s="62"/>
      <c r="CJ157" s="61"/>
      <c r="CK157" s="33"/>
      <c r="CL157" s="174"/>
      <c r="CM157" s="132"/>
      <c r="CN157" s="133"/>
      <c r="CO157" s="108"/>
      <c r="CP157" s="105"/>
      <c r="CQ157" s="105"/>
      <c r="CR157" s="109"/>
    </row>
    <row r="158" spans="1:96" ht="9" customHeight="1">
      <c r="A158" s="18"/>
      <c r="B158" s="18"/>
      <c r="C158" s="18"/>
      <c r="D158" s="18"/>
      <c r="E158" s="18"/>
      <c r="F158" s="18"/>
      <c r="G158" s="183" t="s">
        <v>115</v>
      </c>
      <c r="H158" s="183"/>
      <c r="I158" s="183"/>
      <c r="J158" s="183"/>
      <c r="K158" s="183"/>
      <c r="L158" s="183"/>
      <c r="M158" s="183"/>
      <c r="N158" s="183"/>
      <c r="O158" s="183"/>
      <c r="P158" s="183"/>
      <c r="Q158" s="183"/>
      <c r="R158" s="183"/>
      <c r="S158" s="183"/>
      <c r="T158" s="183"/>
      <c r="U158" s="183"/>
      <c r="V158" s="183"/>
      <c r="W158" s="183"/>
      <c r="X158" s="183"/>
      <c r="Y158" s="183"/>
      <c r="Z158" s="183"/>
      <c r="AA158" s="183"/>
      <c r="AB158" s="183"/>
      <c r="AC158" s="183"/>
      <c r="AD158" s="12"/>
      <c r="AE158" s="12"/>
      <c r="AF158" s="148">
        <v>3</v>
      </c>
      <c r="AG158" s="33"/>
      <c r="AH158" s="33">
        <v>3</v>
      </c>
      <c r="AI158" s="33"/>
      <c r="AJ158" s="33">
        <v>0</v>
      </c>
      <c r="AK158" s="60"/>
      <c r="AL158" s="61">
        <v>1</v>
      </c>
      <c r="AM158" s="62"/>
      <c r="AN158" s="59">
        <v>1</v>
      </c>
      <c r="AO158" s="33"/>
      <c r="AP158" s="33">
        <v>0</v>
      </c>
      <c r="AQ158" s="33"/>
      <c r="AR158" s="33">
        <v>0</v>
      </c>
      <c r="AS158" s="60"/>
      <c r="AT158" s="61">
        <v>0</v>
      </c>
      <c r="AU158" s="62"/>
      <c r="AV158" s="59">
        <v>0</v>
      </c>
      <c r="AW158" s="33"/>
      <c r="AX158" s="33">
        <v>0</v>
      </c>
      <c r="AY158" s="60"/>
      <c r="AZ158" s="61">
        <v>0</v>
      </c>
      <c r="BA158" s="62"/>
      <c r="BB158" s="59">
        <v>0</v>
      </c>
      <c r="BC158" s="33"/>
      <c r="BD158" s="33">
        <v>0</v>
      </c>
      <c r="BE158" s="33"/>
      <c r="BF158" s="33">
        <v>0</v>
      </c>
      <c r="BG158" s="62"/>
      <c r="BH158" s="59">
        <v>0</v>
      </c>
      <c r="BI158" s="33"/>
      <c r="BJ158" s="33">
        <v>0</v>
      </c>
      <c r="BK158" s="60"/>
      <c r="BL158" s="61">
        <v>2</v>
      </c>
      <c r="BM158" s="62"/>
      <c r="BN158" s="61">
        <v>0</v>
      </c>
      <c r="BO158" s="62"/>
      <c r="BP158" s="104">
        <f>IF(AH158=0,,AL158/AH158)</f>
        <v>0.3333333333333333</v>
      </c>
      <c r="BQ158" s="105"/>
      <c r="BR158" s="105"/>
      <c r="BS158" s="106"/>
      <c r="BT158" s="107">
        <f>IF(AH158=0,0,(((AL158-(AN158+AP158+AR158))+2*AN158+3*AP158+4*AR158)/AH158))</f>
        <v>0.6666666666666666</v>
      </c>
      <c r="BU158" s="107"/>
      <c r="BV158" s="107"/>
      <c r="BW158" s="107"/>
      <c r="BX158" s="108">
        <f>IF(AH158+AX158+AZ158+BD158=0,0,(AL158+AZ158+BD158)/(AH158+AX158+AZ158+BD158))</f>
        <v>0.3333333333333333</v>
      </c>
      <c r="BY158" s="105"/>
      <c r="BZ158" s="105"/>
      <c r="CA158" s="109"/>
      <c r="CC158" s="14"/>
      <c r="CD158" s="59">
        <v>1</v>
      </c>
      <c r="CE158" s="33"/>
      <c r="CF158" s="33">
        <v>0</v>
      </c>
      <c r="CG158" s="33"/>
      <c r="CH158" s="33">
        <v>0</v>
      </c>
      <c r="CI158" s="62"/>
      <c r="CJ158" s="61">
        <v>0</v>
      </c>
      <c r="CK158" s="33"/>
      <c r="CL158" s="174">
        <v>8</v>
      </c>
      <c r="CM158" s="132"/>
      <c r="CN158" s="133"/>
      <c r="CO158" s="108">
        <f>IF(CD158+CF158+CH158=0,0,(CD158+CF158)/(CD158+CF158+CH158))</f>
        <v>1</v>
      </c>
      <c r="CP158" s="105"/>
      <c r="CQ158" s="105"/>
      <c r="CR158" s="109"/>
    </row>
    <row r="159" spans="1:96" ht="9" customHeight="1" thickBot="1">
      <c r="A159" s="18"/>
      <c r="B159" s="18"/>
      <c r="C159" s="18"/>
      <c r="D159" s="18"/>
      <c r="E159" s="18"/>
      <c r="F159" s="18"/>
      <c r="G159" s="183"/>
      <c r="H159" s="183"/>
      <c r="I159" s="183"/>
      <c r="J159" s="183"/>
      <c r="K159" s="183"/>
      <c r="L159" s="183"/>
      <c r="M159" s="183"/>
      <c r="N159" s="183"/>
      <c r="O159" s="183"/>
      <c r="P159" s="183"/>
      <c r="Q159" s="183"/>
      <c r="R159" s="183"/>
      <c r="S159" s="183"/>
      <c r="T159" s="183"/>
      <c r="U159" s="183"/>
      <c r="V159" s="183"/>
      <c r="W159" s="183"/>
      <c r="X159" s="183"/>
      <c r="Y159" s="183"/>
      <c r="Z159" s="183"/>
      <c r="AA159" s="183"/>
      <c r="AB159" s="183"/>
      <c r="AC159" s="183"/>
      <c r="AD159" s="12"/>
      <c r="AE159" s="12"/>
      <c r="AF159" s="148"/>
      <c r="AG159" s="33"/>
      <c r="AH159" s="33"/>
      <c r="AI159" s="33"/>
      <c r="AJ159" s="33"/>
      <c r="AK159" s="60"/>
      <c r="AL159" s="61"/>
      <c r="AM159" s="62"/>
      <c r="AN159" s="59"/>
      <c r="AO159" s="33"/>
      <c r="AP159" s="33"/>
      <c r="AQ159" s="33"/>
      <c r="AR159" s="33"/>
      <c r="AS159" s="60"/>
      <c r="AT159" s="61"/>
      <c r="AU159" s="62"/>
      <c r="AV159" s="59"/>
      <c r="AW159" s="33"/>
      <c r="AX159" s="33"/>
      <c r="AY159" s="60"/>
      <c r="AZ159" s="61"/>
      <c r="BA159" s="62"/>
      <c r="BB159" s="59"/>
      <c r="BC159" s="33"/>
      <c r="BD159" s="33"/>
      <c r="BE159" s="33"/>
      <c r="BF159" s="33"/>
      <c r="BG159" s="62"/>
      <c r="BH159" s="59"/>
      <c r="BI159" s="33"/>
      <c r="BJ159" s="33"/>
      <c r="BK159" s="60"/>
      <c r="BL159" s="61"/>
      <c r="BM159" s="62"/>
      <c r="BN159" s="61"/>
      <c r="BO159" s="62"/>
      <c r="BP159" s="104"/>
      <c r="BQ159" s="105"/>
      <c r="BR159" s="105"/>
      <c r="BS159" s="106"/>
      <c r="BT159" s="107"/>
      <c r="BU159" s="107"/>
      <c r="BV159" s="107"/>
      <c r="BW159" s="107"/>
      <c r="BX159" s="108"/>
      <c r="BY159" s="105"/>
      <c r="BZ159" s="105"/>
      <c r="CA159" s="109"/>
      <c r="CC159" s="14"/>
      <c r="CD159" s="59"/>
      <c r="CE159" s="33"/>
      <c r="CF159" s="33"/>
      <c r="CG159" s="33"/>
      <c r="CH159" s="33"/>
      <c r="CI159" s="62"/>
      <c r="CJ159" s="61"/>
      <c r="CK159" s="33"/>
      <c r="CL159" s="174"/>
      <c r="CM159" s="132"/>
      <c r="CN159" s="133"/>
      <c r="CO159" s="108"/>
      <c r="CP159" s="105"/>
      <c r="CQ159" s="105"/>
      <c r="CR159" s="109"/>
    </row>
    <row r="160" spans="1:96" ht="9" customHeight="1" thickTop="1">
      <c r="A160" s="13"/>
      <c r="B160" s="13"/>
      <c r="C160" s="13"/>
      <c r="D160" s="13"/>
      <c r="E160" s="13"/>
      <c r="F160" s="13"/>
      <c r="G160" s="34" t="s">
        <v>37</v>
      </c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6"/>
      <c r="AD160" s="19"/>
      <c r="AE160" s="19"/>
      <c r="AF160" s="34">
        <f>SUM(AF142:AG159)</f>
        <v>35</v>
      </c>
      <c r="AG160" s="35"/>
      <c r="AH160" s="35">
        <f>SUM(AH142:AI159)</f>
        <v>33</v>
      </c>
      <c r="AI160" s="35"/>
      <c r="AJ160" s="35">
        <f>SUM(AJ142:AK159)</f>
        <v>1</v>
      </c>
      <c r="AK160" s="100"/>
      <c r="AL160" s="102">
        <f>SUM(AL142:AM159)</f>
        <v>6</v>
      </c>
      <c r="AM160" s="54"/>
      <c r="AN160" s="52">
        <f>SUM(AN142:AO159)</f>
        <v>2</v>
      </c>
      <c r="AO160" s="35"/>
      <c r="AP160" s="35">
        <f>SUM(AP142:AQ159)</f>
        <v>0</v>
      </c>
      <c r="AQ160" s="35"/>
      <c r="AR160" s="35">
        <f>SUM(AR142:AS159)</f>
        <v>0</v>
      </c>
      <c r="AS160" s="100"/>
      <c r="AT160" s="102">
        <f>SUM(AT142:AU159)</f>
        <v>0</v>
      </c>
      <c r="AU160" s="54"/>
      <c r="AV160" s="52">
        <f>SUM(AV142:AW159)</f>
        <v>2</v>
      </c>
      <c r="AW160" s="35"/>
      <c r="AX160" s="35">
        <f>SUM(AX142:AY159)</f>
        <v>0</v>
      </c>
      <c r="AY160" s="100"/>
      <c r="AZ160" s="102">
        <f>SUM(AZ142:BA159)</f>
        <v>0</v>
      </c>
      <c r="BA160" s="54"/>
      <c r="BB160" s="52">
        <f>SUM(BB142:BC159)</f>
        <v>0</v>
      </c>
      <c r="BC160" s="35"/>
      <c r="BD160" s="35">
        <f>SUM(BD142:BE159)</f>
        <v>0</v>
      </c>
      <c r="BE160" s="35"/>
      <c r="BF160" s="35">
        <f>SUM(BF142:BG159)</f>
        <v>0</v>
      </c>
      <c r="BG160" s="54"/>
      <c r="BH160" s="52">
        <f>SUM(BH142:BI159)</f>
        <v>0</v>
      </c>
      <c r="BI160" s="35"/>
      <c r="BJ160" s="35">
        <f>SUM(BJ142:BK159)</f>
        <v>0</v>
      </c>
      <c r="BK160" s="100"/>
      <c r="BL160" s="102">
        <f>SUM(BL142:BM159)</f>
        <v>7</v>
      </c>
      <c r="BM160" s="54"/>
      <c r="BN160" s="102">
        <f>SUM(BN142:BO159)</f>
        <v>0</v>
      </c>
      <c r="BO160" s="54"/>
      <c r="BP160" s="149">
        <f>IF(AH160=0,,AL160/AH160)</f>
        <v>0.18181818181818182</v>
      </c>
      <c r="BQ160" s="95"/>
      <c r="BR160" s="95"/>
      <c r="BS160" s="150"/>
      <c r="BT160" s="153">
        <f>IF(AH160=0,0,(((AL160-(AN160+AP160+AR160))+2*AN160+3*AP160+4*AR160)/AH160))</f>
        <v>0.24242424242424243</v>
      </c>
      <c r="BU160" s="153"/>
      <c r="BV160" s="153"/>
      <c r="BW160" s="153"/>
      <c r="BX160" s="94">
        <f>IF(AH160+AX160+AZ160+BD160=0,0,(AL160+AZ160+BD160)/(AH160+AX160+AZ160+BD160))</f>
        <v>0.18181818181818182</v>
      </c>
      <c r="BY160" s="95"/>
      <c r="BZ160" s="95"/>
      <c r="CA160" s="96"/>
      <c r="CB160" s="6"/>
      <c r="CC160" s="14"/>
      <c r="CD160" s="52">
        <f>SUM(CD142:CE159)</f>
        <v>24</v>
      </c>
      <c r="CE160" s="35"/>
      <c r="CF160" s="35">
        <f>SUM(CF142:CG159)</f>
        <v>6</v>
      </c>
      <c r="CG160" s="35"/>
      <c r="CH160" s="35">
        <f>SUM(CH142:CI159)</f>
        <v>3</v>
      </c>
      <c r="CI160" s="54"/>
      <c r="CJ160" s="102">
        <f>SUM(CJ142:CK159)</f>
        <v>0</v>
      </c>
      <c r="CK160" s="35"/>
      <c r="CL160" s="113">
        <f>SUM(CL142:CN159)/9</f>
        <v>8</v>
      </c>
      <c r="CM160" s="114"/>
      <c r="CN160" s="123"/>
      <c r="CO160" s="94">
        <f>IF(CD160+CF160+CH160=0,0,(CD160+CF160)/(CD160+CF160+CH160))</f>
        <v>0.9090909090909091</v>
      </c>
      <c r="CP160" s="95"/>
      <c r="CQ160" s="95"/>
      <c r="CR160" s="96"/>
    </row>
    <row r="161" spans="1:96" ht="9" customHeight="1" thickBot="1">
      <c r="A161" s="13"/>
      <c r="B161" s="13"/>
      <c r="C161" s="13"/>
      <c r="D161" s="13"/>
      <c r="E161" s="13"/>
      <c r="F161" s="13"/>
      <c r="G161" s="37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9"/>
      <c r="AD161" s="19"/>
      <c r="AE161" s="19"/>
      <c r="AF161" s="37"/>
      <c r="AG161" s="38"/>
      <c r="AH161" s="38"/>
      <c r="AI161" s="38"/>
      <c r="AJ161" s="38"/>
      <c r="AK161" s="101"/>
      <c r="AL161" s="103"/>
      <c r="AM161" s="55"/>
      <c r="AN161" s="53"/>
      <c r="AO161" s="38"/>
      <c r="AP161" s="38"/>
      <c r="AQ161" s="38"/>
      <c r="AR161" s="38"/>
      <c r="AS161" s="101"/>
      <c r="AT161" s="103"/>
      <c r="AU161" s="55"/>
      <c r="AV161" s="53"/>
      <c r="AW161" s="38"/>
      <c r="AX161" s="38"/>
      <c r="AY161" s="101"/>
      <c r="AZ161" s="103"/>
      <c r="BA161" s="55"/>
      <c r="BB161" s="53"/>
      <c r="BC161" s="38"/>
      <c r="BD161" s="38"/>
      <c r="BE161" s="38"/>
      <c r="BF161" s="38"/>
      <c r="BG161" s="55"/>
      <c r="BH161" s="53"/>
      <c r="BI161" s="38"/>
      <c r="BJ161" s="38"/>
      <c r="BK161" s="101"/>
      <c r="BL161" s="103"/>
      <c r="BM161" s="55"/>
      <c r="BN161" s="103"/>
      <c r="BO161" s="55"/>
      <c r="BP161" s="151"/>
      <c r="BQ161" s="98"/>
      <c r="BR161" s="98"/>
      <c r="BS161" s="152"/>
      <c r="BT161" s="154"/>
      <c r="BU161" s="154"/>
      <c r="BV161" s="154"/>
      <c r="BW161" s="154"/>
      <c r="BX161" s="97"/>
      <c r="BY161" s="98"/>
      <c r="BZ161" s="98"/>
      <c r="CA161" s="99"/>
      <c r="CB161" s="6"/>
      <c r="CC161" s="14"/>
      <c r="CD161" s="53"/>
      <c r="CE161" s="38"/>
      <c r="CF161" s="38"/>
      <c r="CG161" s="38"/>
      <c r="CH161" s="38"/>
      <c r="CI161" s="55"/>
      <c r="CJ161" s="103"/>
      <c r="CK161" s="38"/>
      <c r="CL161" s="116"/>
      <c r="CM161" s="117"/>
      <c r="CN161" s="125"/>
      <c r="CO161" s="97"/>
      <c r="CP161" s="98"/>
      <c r="CQ161" s="98"/>
      <c r="CR161" s="99"/>
    </row>
    <row r="162" spans="16:75" ht="9" customHeight="1" thickTop="1">
      <c r="P162" s="12"/>
      <c r="Q162" s="12"/>
      <c r="R162" s="12"/>
      <c r="S162" s="12"/>
      <c r="T162" s="12"/>
      <c r="BN162" s="12"/>
      <c r="BO162" s="12"/>
      <c r="BP162" s="12"/>
      <c r="BQ162" s="12"/>
      <c r="BR162" s="12"/>
      <c r="BT162" s="1"/>
      <c r="BU162" s="2"/>
      <c r="BV162" s="1"/>
      <c r="BW162" s="1"/>
    </row>
    <row r="163" spans="16:73" ht="9" customHeight="1">
      <c r="P163" s="12"/>
      <c r="Q163" s="12"/>
      <c r="R163" s="12"/>
      <c r="S163" s="12"/>
      <c r="T163" s="12"/>
      <c r="BN163" s="12"/>
      <c r="BO163" s="12"/>
      <c r="BP163" s="12"/>
      <c r="BQ163" s="12"/>
      <c r="BR163" s="12"/>
      <c r="BU163" s="12"/>
    </row>
    <row r="164" spans="16:96" ht="9" customHeight="1">
      <c r="P164" s="12"/>
      <c r="Q164" s="12"/>
      <c r="R164" s="12"/>
      <c r="S164" s="12"/>
      <c r="T164" s="12"/>
      <c r="BN164" s="12"/>
      <c r="BO164" s="12"/>
      <c r="BP164" s="12"/>
      <c r="BQ164" s="12"/>
      <c r="BR164" s="12"/>
      <c r="BU164" s="12"/>
      <c r="CL164" s="177" t="s">
        <v>39</v>
      </c>
      <c r="CM164" s="177"/>
      <c r="CN164" s="177"/>
      <c r="CO164" s="177"/>
      <c r="CP164" s="178">
        <v>0</v>
      </c>
      <c r="CQ164" s="178"/>
      <c r="CR164" s="178"/>
    </row>
    <row r="165" spans="16:96" ht="9" customHeight="1">
      <c r="P165" s="12"/>
      <c r="Q165" s="12"/>
      <c r="R165" s="12"/>
      <c r="S165" s="12"/>
      <c r="T165" s="12"/>
      <c r="BN165" s="12"/>
      <c r="BO165" s="12"/>
      <c r="BP165" s="12"/>
      <c r="BQ165" s="12"/>
      <c r="BR165" s="12"/>
      <c r="BU165" s="12"/>
      <c r="CL165" s="177"/>
      <c r="CM165" s="177"/>
      <c r="CN165" s="177"/>
      <c r="CO165" s="177"/>
      <c r="CP165" s="178"/>
      <c r="CQ165" s="178"/>
      <c r="CR165" s="178"/>
    </row>
    <row r="166" spans="16:96" ht="9" customHeight="1">
      <c r="P166" s="12"/>
      <c r="Q166" s="12"/>
      <c r="R166" s="12"/>
      <c r="S166" s="12"/>
      <c r="T166" s="12"/>
      <c r="BN166" s="12"/>
      <c r="BO166" s="12"/>
      <c r="BP166" s="12"/>
      <c r="BQ166" s="12"/>
      <c r="BR166" s="12"/>
      <c r="BU166" s="12"/>
      <c r="CL166" s="177"/>
      <c r="CM166" s="177"/>
      <c r="CN166" s="177"/>
      <c r="CO166" s="177"/>
      <c r="CP166" s="178"/>
      <c r="CQ166" s="178"/>
      <c r="CR166" s="178"/>
    </row>
    <row r="167" spans="16:73" ht="9" customHeight="1">
      <c r="P167" s="12"/>
      <c r="Q167" s="12"/>
      <c r="R167" s="12"/>
      <c r="S167" s="12"/>
      <c r="T167" s="12"/>
      <c r="BN167" s="12"/>
      <c r="BO167" s="12"/>
      <c r="BP167" s="12"/>
      <c r="BQ167" s="12"/>
      <c r="BR167" s="12"/>
      <c r="BU167" s="12"/>
    </row>
    <row r="168" spans="16:73" ht="9" customHeight="1">
      <c r="P168" s="12"/>
      <c r="Q168" s="12"/>
      <c r="R168" s="12"/>
      <c r="S168" s="12"/>
      <c r="T168" s="12"/>
      <c r="BN168" s="12"/>
      <c r="BO168" s="12"/>
      <c r="BP168" s="12"/>
      <c r="BQ168" s="12"/>
      <c r="BR168" s="12"/>
      <c r="BU168" s="12"/>
    </row>
    <row r="169" spans="7:26" ht="9" customHeight="1" thickBot="1"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78" ht="9" customHeight="1" thickTop="1">
      <c r="A170" s="13"/>
      <c r="B170" s="13"/>
      <c r="C170" s="13"/>
      <c r="D170" s="13"/>
      <c r="E170" s="13"/>
      <c r="F170" s="13"/>
      <c r="G170" s="27" t="s">
        <v>33</v>
      </c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19"/>
      <c r="AE170" s="19"/>
      <c r="AF170" s="29" t="s">
        <v>53</v>
      </c>
      <c r="AG170" s="30"/>
      <c r="AH170" s="40" t="s">
        <v>52</v>
      </c>
      <c r="AI170" s="30"/>
      <c r="AJ170" s="40" t="s">
        <v>26</v>
      </c>
      <c r="AK170" s="42"/>
      <c r="AL170" s="102" t="s">
        <v>18</v>
      </c>
      <c r="AM170" s="35"/>
      <c r="AN170" s="54"/>
      <c r="AO170" s="52" t="s">
        <v>27</v>
      </c>
      <c r="AP170" s="35"/>
      <c r="AQ170" s="35" t="s">
        <v>1</v>
      </c>
      <c r="AR170" s="35"/>
      <c r="AS170" s="35" t="s">
        <v>2</v>
      </c>
      <c r="AT170" s="54"/>
      <c r="AU170" s="102" t="s">
        <v>28</v>
      </c>
      <c r="AV170" s="54"/>
      <c r="AW170" s="102" t="s">
        <v>3</v>
      </c>
      <c r="AX170" s="54"/>
      <c r="AY170" s="52" t="s">
        <v>4</v>
      </c>
      <c r="AZ170" s="35"/>
      <c r="BA170" s="35" t="s">
        <v>5</v>
      </c>
      <c r="BB170" s="35"/>
      <c r="BC170" s="35" t="s">
        <v>6</v>
      </c>
      <c r="BD170" s="54"/>
      <c r="BE170" s="52" t="s">
        <v>8</v>
      </c>
      <c r="BF170" s="35"/>
      <c r="BG170" s="35" t="s">
        <v>9</v>
      </c>
      <c r="BH170" s="54"/>
      <c r="BI170" s="102" t="s">
        <v>10</v>
      </c>
      <c r="BJ170" s="54"/>
      <c r="BK170" s="52" t="s">
        <v>11</v>
      </c>
      <c r="BL170" s="35"/>
      <c r="BM170" s="35" t="s">
        <v>12</v>
      </c>
      <c r="BN170" s="35"/>
      <c r="BO170" s="35" t="s">
        <v>13</v>
      </c>
      <c r="BP170" s="54"/>
      <c r="BQ170" s="102" t="s">
        <v>16</v>
      </c>
      <c r="BR170" s="54"/>
      <c r="BS170" s="52" t="s">
        <v>30</v>
      </c>
      <c r="BT170" s="35"/>
      <c r="BU170" s="35" t="s">
        <v>31</v>
      </c>
      <c r="BV170" s="54"/>
      <c r="BW170" s="52" t="s">
        <v>32</v>
      </c>
      <c r="BX170" s="35"/>
      <c r="BY170" s="35"/>
      <c r="BZ170" s="36"/>
    </row>
    <row r="171" spans="1:78" ht="9" customHeight="1" thickBot="1">
      <c r="A171" s="13"/>
      <c r="B171" s="13"/>
      <c r="C171" s="13"/>
      <c r="D171" s="13"/>
      <c r="E171" s="13"/>
      <c r="F171" s="13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19"/>
      <c r="AE171" s="19"/>
      <c r="AF171" s="26"/>
      <c r="AG171" s="25"/>
      <c r="AH171" s="41"/>
      <c r="AI171" s="25"/>
      <c r="AJ171" s="41"/>
      <c r="AK171" s="43"/>
      <c r="AL171" s="146"/>
      <c r="AM171" s="141"/>
      <c r="AN171" s="142"/>
      <c r="AO171" s="143"/>
      <c r="AP171" s="141"/>
      <c r="AQ171" s="141"/>
      <c r="AR171" s="141"/>
      <c r="AS171" s="141"/>
      <c r="AT171" s="142"/>
      <c r="AU171" s="146"/>
      <c r="AV171" s="142"/>
      <c r="AW171" s="146"/>
      <c r="AX171" s="142"/>
      <c r="AY171" s="143"/>
      <c r="AZ171" s="141"/>
      <c r="BA171" s="141"/>
      <c r="BB171" s="141"/>
      <c r="BC171" s="141"/>
      <c r="BD171" s="142"/>
      <c r="BE171" s="143"/>
      <c r="BF171" s="141"/>
      <c r="BG171" s="141"/>
      <c r="BH171" s="142"/>
      <c r="BI171" s="146"/>
      <c r="BJ171" s="142"/>
      <c r="BK171" s="143"/>
      <c r="BL171" s="141"/>
      <c r="BM171" s="141"/>
      <c r="BN171" s="141"/>
      <c r="BO171" s="141"/>
      <c r="BP171" s="142"/>
      <c r="BQ171" s="146"/>
      <c r="BR171" s="142"/>
      <c r="BS171" s="143"/>
      <c r="BT171" s="141"/>
      <c r="BU171" s="141"/>
      <c r="BV171" s="142"/>
      <c r="BW171" s="143"/>
      <c r="BX171" s="141"/>
      <c r="BY171" s="141"/>
      <c r="BZ171" s="144"/>
    </row>
    <row r="172" spans="1:78" ht="9" customHeight="1">
      <c r="A172" s="18"/>
      <c r="B172" s="18"/>
      <c r="C172" s="18"/>
      <c r="D172" s="18"/>
      <c r="E172" s="18"/>
      <c r="F172" s="18"/>
      <c r="G172" s="183" t="s">
        <v>105</v>
      </c>
      <c r="H172" s="183"/>
      <c r="I172" s="183"/>
      <c r="J172" s="183"/>
      <c r="K172" s="183"/>
      <c r="L172" s="183"/>
      <c r="M172" s="183"/>
      <c r="N172" s="183"/>
      <c r="O172" s="183"/>
      <c r="P172" s="183"/>
      <c r="Q172" s="183"/>
      <c r="R172" s="183"/>
      <c r="S172" s="183"/>
      <c r="T172" s="183"/>
      <c r="U172" s="183"/>
      <c r="V172" s="183"/>
      <c r="W172" s="183"/>
      <c r="X172" s="183"/>
      <c r="Y172" s="183"/>
      <c r="Z172" s="183"/>
      <c r="AA172" s="183"/>
      <c r="AB172" s="183"/>
      <c r="AC172" s="183"/>
      <c r="AD172" s="12"/>
      <c r="AE172" s="12"/>
      <c r="AF172" s="44">
        <v>0</v>
      </c>
      <c r="AG172" s="45"/>
      <c r="AH172" s="48">
        <v>1</v>
      </c>
      <c r="AI172" s="45"/>
      <c r="AJ172" s="48">
        <v>0</v>
      </c>
      <c r="AK172" s="50"/>
      <c r="AL172" s="147">
        <v>8</v>
      </c>
      <c r="AM172" s="135"/>
      <c r="AN172" s="136"/>
      <c r="AO172" s="74">
        <v>39</v>
      </c>
      <c r="AP172" s="110"/>
      <c r="AQ172" s="110">
        <v>33</v>
      </c>
      <c r="AR172" s="110"/>
      <c r="AS172" s="110">
        <v>5</v>
      </c>
      <c r="AT172" s="111"/>
      <c r="AU172" s="112">
        <v>5</v>
      </c>
      <c r="AV172" s="111"/>
      <c r="AW172" s="112">
        <v>9</v>
      </c>
      <c r="AX172" s="111"/>
      <c r="AY172" s="74">
        <v>3</v>
      </c>
      <c r="AZ172" s="110"/>
      <c r="BA172" s="110">
        <v>0</v>
      </c>
      <c r="BB172" s="110"/>
      <c r="BC172" s="110">
        <v>0</v>
      </c>
      <c r="BD172" s="111"/>
      <c r="BE172" s="74">
        <v>2</v>
      </c>
      <c r="BF172" s="110"/>
      <c r="BG172" s="110">
        <v>0</v>
      </c>
      <c r="BH172" s="111"/>
      <c r="BI172" s="112">
        <v>4</v>
      </c>
      <c r="BJ172" s="111"/>
      <c r="BK172" s="74">
        <v>0</v>
      </c>
      <c r="BL172" s="110"/>
      <c r="BM172" s="110">
        <v>0</v>
      </c>
      <c r="BN172" s="110"/>
      <c r="BO172" s="110">
        <v>0</v>
      </c>
      <c r="BP172" s="111"/>
      <c r="BQ172" s="112">
        <v>4</v>
      </c>
      <c r="BR172" s="111"/>
      <c r="BS172" s="74">
        <v>0</v>
      </c>
      <c r="BT172" s="110"/>
      <c r="BU172" s="110">
        <v>0</v>
      </c>
      <c r="BV172" s="111"/>
      <c r="BW172" s="126">
        <f>IF(AL172=0,0,(AU172*9)/AL172)</f>
        <v>5.625</v>
      </c>
      <c r="BX172" s="127"/>
      <c r="BY172" s="127"/>
      <c r="BZ172" s="128"/>
    </row>
    <row r="173" spans="1:78" ht="9" customHeight="1" thickBot="1">
      <c r="A173" s="18"/>
      <c r="B173" s="18"/>
      <c r="C173" s="18"/>
      <c r="D173" s="18"/>
      <c r="E173" s="18"/>
      <c r="F173" s="18"/>
      <c r="G173" s="183"/>
      <c r="H173" s="183"/>
      <c r="I173" s="183"/>
      <c r="J173" s="183"/>
      <c r="K173" s="183"/>
      <c r="L173" s="183"/>
      <c r="M173" s="183"/>
      <c r="N173" s="183"/>
      <c r="O173" s="183"/>
      <c r="P173" s="183"/>
      <c r="Q173" s="183"/>
      <c r="R173" s="183"/>
      <c r="S173" s="183"/>
      <c r="T173" s="183"/>
      <c r="U173" s="183"/>
      <c r="V173" s="183"/>
      <c r="W173" s="183"/>
      <c r="X173" s="183"/>
      <c r="Y173" s="183"/>
      <c r="Z173" s="183"/>
      <c r="AA173" s="183"/>
      <c r="AB173" s="183"/>
      <c r="AC173" s="183"/>
      <c r="AD173" s="12"/>
      <c r="AE173" s="12"/>
      <c r="AF173" s="46"/>
      <c r="AG173" s="47"/>
      <c r="AH173" s="49"/>
      <c r="AI173" s="47"/>
      <c r="AJ173" s="49"/>
      <c r="AK173" s="51"/>
      <c r="AL173" s="145"/>
      <c r="AM173" s="132"/>
      <c r="AN173" s="133"/>
      <c r="AO173" s="59"/>
      <c r="AP173" s="33"/>
      <c r="AQ173" s="33"/>
      <c r="AR173" s="33"/>
      <c r="AS173" s="33"/>
      <c r="AT173" s="62"/>
      <c r="AU173" s="61"/>
      <c r="AV173" s="62"/>
      <c r="AW173" s="61"/>
      <c r="AX173" s="62"/>
      <c r="AY173" s="59"/>
      <c r="AZ173" s="33"/>
      <c r="BA173" s="33"/>
      <c r="BB173" s="33"/>
      <c r="BC173" s="33"/>
      <c r="BD173" s="62"/>
      <c r="BE173" s="59"/>
      <c r="BF173" s="33"/>
      <c r="BG173" s="33"/>
      <c r="BH173" s="62"/>
      <c r="BI173" s="61"/>
      <c r="BJ173" s="62"/>
      <c r="BK173" s="59"/>
      <c r="BL173" s="33"/>
      <c r="BM173" s="33"/>
      <c r="BN173" s="33"/>
      <c r="BO173" s="33"/>
      <c r="BP173" s="62"/>
      <c r="BQ173" s="61"/>
      <c r="BR173" s="62"/>
      <c r="BS173" s="59"/>
      <c r="BT173" s="33"/>
      <c r="BU173" s="33"/>
      <c r="BV173" s="62"/>
      <c r="BW173" s="119"/>
      <c r="BX173" s="120"/>
      <c r="BY173" s="120"/>
      <c r="BZ173" s="121"/>
    </row>
    <row r="174" spans="1:78" ht="9" customHeight="1" thickTop="1">
      <c r="A174" s="13"/>
      <c r="B174" s="13"/>
      <c r="C174" s="13"/>
      <c r="D174" s="13"/>
      <c r="E174" s="13"/>
      <c r="F174" s="13"/>
      <c r="G174" s="34" t="s">
        <v>37</v>
      </c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6"/>
      <c r="AD174" s="19"/>
      <c r="AE174" s="20"/>
      <c r="AF174" s="52">
        <f>SUM(AF172:AG173)</f>
        <v>0</v>
      </c>
      <c r="AG174" s="35"/>
      <c r="AH174" s="35">
        <f>SUM(AH172:AI173)</f>
        <v>1</v>
      </c>
      <c r="AI174" s="35"/>
      <c r="AJ174" s="35">
        <f>SUM(AJ172:AK173)</f>
        <v>0</v>
      </c>
      <c r="AK174" s="54"/>
      <c r="AL174" s="122">
        <f>SUM(AL172:AN173)</f>
        <v>8</v>
      </c>
      <c r="AM174" s="114"/>
      <c r="AN174" s="123"/>
      <c r="AO174" s="52">
        <f>SUM(AO172:AP173)</f>
        <v>39</v>
      </c>
      <c r="AP174" s="35"/>
      <c r="AQ174" s="35">
        <f>SUM(AQ172:AR173)</f>
        <v>33</v>
      </c>
      <c r="AR174" s="35"/>
      <c r="AS174" s="35">
        <f>SUM(AS172:AT173)</f>
        <v>5</v>
      </c>
      <c r="AT174" s="54"/>
      <c r="AU174" s="102">
        <f>SUM(AU172:AV173)</f>
        <v>5</v>
      </c>
      <c r="AV174" s="54"/>
      <c r="AW174" s="102">
        <f>SUM(AW172:AX173)</f>
        <v>9</v>
      </c>
      <c r="AX174" s="54"/>
      <c r="AY174" s="52">
        <f>SUM(AY172:AZ173)</f>
        <v>3</v>
      </c>
      <c r="AZ174" s="35"/>
      <c r="BA174" s="35">
        <f>SUM(BA172:BB173)</f>
        <v>0</v>
      </c>
      <c r="BB174" s="35"/>
      <c r="BC174" s="35">
        <f>SUM(BC172:BD173)</f>
        <v>0</v>
      </c>
      <c r="BD174" s="54"/>
      <c r="BE174" s="52">
        <f>SUM(BE172:BF173)</f>
        <v>2</v>
      </c>
      <c r="BF174" s="35"/>
      <c r="BG174" s="35">
        <f>SUM(BG172:BH173)</f>
        <v>0</v>
      </c>
      <c r="BH174" s="54"/>
      <c r="BI174" s="102">
        <f>SUM(BI172:BJ173)</f>
        <v>4</v>
      </c>
      <c r="BJ174" s="54"/>
      <c r="BK174" s="52">
        <f>SUM(BK172:BL173)</f>
        <v>0</v>
      </c>
      <c r="BL174" s="35"/>
      <c r="BM174" s="35">
        <f>SUM(BM172:BN173)</f>
        <v>0</v>
      </c>
      <c r="BN174" s="35"/>
      <c r="BO174" s="35">
        <f>SUM(BO172:BP173)</f>
        <v>0</v>
      </c>
      <c r="BP174" s="54"/>
      <c r="BQ174" s="102">
        <f>SUM(BQ172:BR173)</f>
        <v>4</v>
      </c>
      <c r="BR174" s="54"/>
      <c r="BS174" s="52">
        <f>SUM(BS172:BT173)</f>
        <v>0</v>
      </c>
      <c r="BT174" s="35"/>
      <c r="BU174" s="35">
        <f>SUM(BU172:BV173)</f>
        <v>0</v>
      </c>
      <c r="BV174" s="54"/>
      <c r="BW174" s="113">
        <f>IF(AL174=0,0,(AU174*9)/AL174)</f>
        <v>5.625</v>
      </c>
      <c r="BX174" s="114"/>
      <c r="BY174" s="114"/>
      <c r="BZ174" s="115"/>
    </row>
    <row r="175" spans="1:78" ht="9" customHeight="1" thickBot="1">
      <c r="A175" s="13"/>
      <c r="B175" s="13"/>
      <c r="C175" s="13"/>
      <c r="D175" s="13"/>
      <c r="E175" s="13"/>
      <c r="F175" s="13"/>
      <c r="G175" s="37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9"/>
      <c r="AD175" s="19"/>
      <c r="AE175" s="20"/>
      <c r="AF175" s="53"/>
      <c r="AG175" s="38"/>
      <c r="AH175" s="38"/>
      <c r="AI175" s="38"/>
      <c r="AJ175" s="38"/>
      <c r="AK175" s="55"/>
      <c r="AL175" s="124"/>
      <c r="AM175" s="117"/>
      <c r="AN175" s="125"/>
      <c r="AO175" s="53"/>
      <c r="AP175" s="38"/>
      <c r="AQ175" s="38"/>
      <c r="AR175" s="38"/>
      <c r="AS175" s="38"/>
      <c r="AT175" s="55"/>
      <c r="AU175" s="103"/>
      <c r="AV175" s="55"/>
      <c r="AW175" s="103"/>
      <c r="AX175" s="55"/>
      <c r="AY175" s="53"/>
      <c r="AZ175" s="38"/>
      <c r="BA175" s="38"/>
      <c r="BB175" s="38"/>
      <c r="BC175" s="38"/>
      <c r="BD175" s="55"/>
      <c r="BE175" s="53"/>
      <c r="BF175" s="38"/>
      <c r="BG175" s="38"/>
      <c r="BH175" s="55"/>
      <c r="BI175" s="103"/>
      <c r="BJ175" s="55"/>
      <c r="BK175" s="53"/>
      <c r="BL175" s="38"/>
      <c r="BM175" s="38"/>
      <c r="BN175" s="38"/>
      <c r="BO175" s="38"/>
      <c r="BP175" s="55"/>
      <c r="BQ175" s="103"/>
      <c r="BR175" s="55"/>
      <c r="BS175" s="53"/>
      <c r="BT175" s="38"/>
      <c r="BU175" s="38"/>
      <c r="BV175" s="55"/>
      <c r="BW175" s="116"/>
      <c r="BX175" s="117"/>
      <c r="BY175" s="117"/>
      <c r="BZ175" s="118"/>
    </row>
    <row r="176" spans="20:31" ht="9" customHeight="1" thickTop="1"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</row>
    <row r="177" spans="20:31" ht="9" customHeight="1" thickBot="1"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</row>
    <row r="178" spans="1:99" ht="9" customHeight="1" thickTop="1">
      <c r="A178" s="13"/>
      <c r="B178" s="13"/>
      <c r="C178" s="13"/>
      <c r="D178" s="13"/>
      <c r="E178" s="13"/>
      <c r="F178" s="13"/>
      <c r="G178" s="27" t="s">
        <v>34</v>
      </c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13"/>
      <c r="AE178" s="19"/>
      <c r="AF178" s="34" t="s">
        <v>18</v>
      </c>
      <c r="AG178" s="35"/>
      <c r="AH178" s="54"/>
      <c r="AI178" s="52" t="s">
        <v>35</v>
      </c>
      <c r="AJ178" s="35"/>
      <c r="AK178" s="35" t="s">
        <v>14</v>
      </c>
      <c r="AL178" s="35"/>
      <c r="AM178" s="35" t="s">
        <v>15</v>
      </c>
      <c r="AN178" s="54"/>
      <c r="AO178" s="52" t="s">
        <v>36</v>
      </c>
      <c r="AP178" s="35"/>
      <c r="AQ178" s="35"/>
      <c r="AR178" s="36"/>
      <c r="BQ178" s="21"/>
      <c r="BR178" s="21"/>
      <c r="BS178" s="21"/>
      <c r="BT178" s="21"/>
      <c r="BU178" s="21"/>
      <c r="BV178" s="21"/>
      <c r="BW178" s="21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</row>
    <row r="179" spans="1:99" ht="9" customHeight="1" thickBot="1">
      <c r="A179" s="13"/>
      <c r="B179" s="13"/>
      <c r="C179" s="13"/>
      <c r="D179" s="13"/>
      <c r="E179" s="13"/>
      <c r="F179" s="13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13"/>
      <c r="AE179" s="19"/>
      <c r="AF179" s="140"/>
      <c r="AG179" s="141"/>
      <c r="AH179" s="142"/>
      <c r="AI179" s="143"/>
      <c r="AJ179" s="141"/>
      <c r="AK179" s="141"/>
      <c r="AL179" s="141"/>
      <c r="AM179" s="141"/>
      <c r="AN179" s="142"/>
      <c r="AO179" s="143"/>
      <c r="AP179" s="141"/>
      <c r="AQ179" s="141"/>
      <c r="AR179" s="144"/>
      <c r="BQ179" s="21"/>
      <c r="BR179" s="21"/>
      <c r="BS179" s="21"/>
      <c r="BT179" s="21"/>
      <c r="BU179" s="21"/>
      <c r="BV179" s="21"/>
      <c r="BW179" s="21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</row>
    <row r="180" spans="1:99" ht="9" customHeight="1">
      <c r="A180" s="18"/>
      <c r="B180" s="18"/>
      <c r="C180" s="18"/>
      <c r="D180" s="18"/>
      <c r="E180" s="18"/>
      <c r="F180" s="18"/>
      <c r="G180" s="183" t="s">
        <v>108</v>
      </c>
      <c r="H180" s="183"/>
      <c r="I180" s="183"/>
      <c r="J180" s="183"/>
      <c r="K180" s="183"/>
      <c r="L180" s="183"/>
      <c r="M180" s="183"/>
      <c r="N180" s="183"/>
      <c r="O180" s="183"/>
      <c r="P180" s="183"/>
      <c r="Q180" s="183"/>
      <c r="R180" s="183"/>
      <c r="S180" s="183"/>
      <c r="T180" s="183"/>
      <c r="U180" s="183"/>
      <c r="V180" s="183"/>
      <c r="W180" s="183"/>
      <c r="X180" s="183"/>
      <c r="Y180" s="183"/>
      <c r="Z180" s="183"/>
      <c r="AA180" s="183"/>
      <c r="AB180" s="183"/>
      <c r="AC180" s="183"/>
      <c r="AD180" s="18"/>
      <c r="AE180" s="12"/>
      <c r="AF180" s="134">
        <v>8</v>
      </c>
      <c r="AG180" s="135"/>
      <c r="AH180" s="136"/>
      <c r="AI180" s="74">
        <v>3</v>
      </c>
      <c r="AJ180" s="110"/>
      <c r="AK180" s="110">
        <v>2</v>
      </c>
      <c r="AL180" s="110"/>
      <c r="AM180" s="110">
        <v>1</v>
      </c>
      <c r="AN180" s="111"/>
      <c r="AO180" s="137">
        <f>IF(AK180+AM180=0,0,AK180/(AK180+AM180))</f>
        <v>0.6666666666666666</v>
      </c>
      <c r="AP180" s="138"/>
      <c r="AQ180" s="138"/>
      <c r="AR180" s="139"/>
      <c r="BQ180" s="21"/>
      <c r="BR180" s="21"/>
      <c r="BS180" s="21"/>
      <c r="BT180" s="21"/>
      <c r="BU180" s="21"/>
      <c r="BV180" s="21"/>
      <c r="BW180" s="21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</row>
    <row r="181" spans="1:44" ht="9" customHeight="1" thickBot="1">
      <c r="A181" s="18"/>
      <c r="B181" s="18"/>
      <c r="C181" s="18"/>
      <c r="D181" s="18"/>
      <c r="E181" s="18"/>
      <c r="F181" s="18"/>
      <c r="G181" s="183"/>
      <c r="H181" s="183"/>
      <c r="I181" s="183"/>
      <c r="J181" s="183"/>
      <c r="K181" s="183"/>
      <c r="L181" s="183"/>
      <c r="M181" s="183"/>
      <c r="N181" s="183"/>
      <c r="O181" s="183"/>
      <c r="P181" s="183"/>
      <c r="Q181" s="183"/>
      <c r="R181" s="183"/>
      <c r="S181" s="183"/>
      <c r="T181" s="183"/>
      <c r="U181" s="183"/>
      <c r="V181" s="183"/>
      <c r="W181" s="183"/>
      <c r="X181" s="183"/>
      <c r="Y181" s="183"/>
      <c r="Z181" s="183"/>
      <c r="AA181" s="183"/>
      <c r="AB181" s="183"/>
      <c r="AC181" s="183"/>
      <c r="AD181" s="18"/>
      <c r="AE181" s="12"/>
      <c r="AF181" s="131"/>
      <c r="AG181" s="132"/>
      <c r="AH181" s="133"/>
      <c r="AI181" s="59"/>
      <c r="AJ181" s="33"/>
      <c r="AK181" s="33"/>
      <c r="AL181" s="33"/>
      <c r="AM181" s="33"/>
      <c r="AN181" s="62"/>
      <c r="AO181" s="108"/>
      <c r="AP181" s="105"/>
      <c r="AQ181" s="105"/>
      <c r="AR181" s="109"/>
    </row>
    <row r="182" spans="1:44" ht="9" customHeight="1" thickTop="1">
      <c r="A182" s="13"/>
      <c r="B182" s="13"/>
      <c r="C182" s="13"/>
      <c r="D182" s="13"/>
      <c r="E182" s="13"/>
      <c r="F182" s="13"/>
      <c r="G182" s="34" t="s">
        <v>37</v>
      </c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6"/>
      <c r="AD182" s="13"/>
      <c r="AE182" s="19"/>
      <c r="AF182" s="129">
        <f>SUM(AF180:AH181)</f>
        <v>8</v>
      </c>
      <c r="AG182" s="114"/>
      <c r="AH182" s="123"/>
      <c r="AI182" s="52">
        <f>SUM(AI180:AJ181)</f>
        <v>3</v>
      </c>
      <c r="AJ182" s="35"/>
      <c r="AK182" s="35">
        <f>SUM(AK180:AL181)</f>
        <v>2</v>
      </c>
      <c r="AL182" s="35"/>
      <c r="AM182" s="35">
        <f>SUM(AM180:AN181)</f>
        <v>1</v>
      </c>
      <c r="AN182" s="54"/>
      <c r="AO182" s="94">
        <f>IF(AK182+AM182=0,0,AK182/(AK182+AM182))</f>
        <v>0.6666666666666666</v>
      </c>
      <c r="AP182" s="95"/>
      <c r="AQ182" s="95"/>
      <c r="AR182" s="96"/>
    </row>
    <row r="183" spans="1:44" ht="9" customHeight="1" thickBot="1">
      <c r="A183" s="13"/>
      <c r="B183" s="13"/>
      <c r="C183" s="13"/>
      <c r="D183" s="13"/>
      <c r="E183" s="13"/>
      <c r="F183" s="13"/>
      <c r="G183" s="37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9"/>
      <c r="AD183" s="13"/>
      <c r="AE183" s="19"/>
      <c r="AF183" s="130"/>
      <c r="AG183" s="117"/>
      <c r="AH183" s="125"/>
      <c r="AI183" s="53"/>
      <c r="AJ183" s="38"/>
      <c r="AK183" s="38"/>
      <c r="AL183" s="38"/>
      <c r="AM183" s="38"/>
      <c r="AN183" s="55"/>
      <c r="AO183" s="97"/>
      <c r="AP183" s="98"/>
      <c r="AQ183" s="98"/>
      <c r="AR183" s="99"/>
    </row>
    <row r="184" spans="25:29" ht="9" customHeight="1" thickTop="1">
      <c r="Y184" s="12"/>
      <c r="Z184" s="12"/>
      <c r="AA184" s="12"/>
      <c r="AB184" s="12"/>
      <c r="AC184" s="12"/>
    </row>
    <row r="185" spans="25:29" ht="9" customHeight="1">
      <c r="Y185" s="12"/>
      <c r="Z185" s="12"/>
      <c r="AA185" s="12"/>
      <c r="AB185" s="12"/>
      <c r="AC185" s="12"/>
    </row>
    <row r="186" spans="25:29" ht="9" customHeight="1">
      <c r="Y186" s="12"/>
      <c r="Z186" s="12"/>
      <c r="AA186" s="12"/>
      <c r="AB186" s="12"/>
      <c r="AC186" s="12"/>
    </row>
    <row r="187" spans="25:29" ht="9" customHeight="1">
      <c r="Y187" s="12"/>
      <c r="Z187" s="12"/>
      <c r="AA187" s="12"/>
      <c r="AB187" s="12"/>
      <c r="AC187" s="12"/>
    </row>
    <row r="188" spans="25:29" ht="9" customHeight="1">
      <c r="Y188" s="12"/>
      <c r="Z188" s="12"/>
      <c r="AA188" s="12"/>
      <c r="AB188" s="12"/>
      <c r="AC188" s="12"/>
    </row>
    <row r="189" spans="25:29" ht="9" customHeight="1">
      <c r="Y189" s="12"/>
      <c r="Z189" s="12"/>
      <c r="AA189" s="12"/>
      <c r="AB189" s="12"/>
      <c r="AC189" s="12"/>
    </row>
    <row r="190" spans="25:29" ht="9" customHeight="1">
      <c r="Y190" s="12"/>
      <c r="Z190" s="12"/>
      <c r="AA190" s="12"/>
      <c r="AB190" s="12"/>
      <c r="AC190" s="12"/>
    </row>
    <row r="191" spans="25:29" ht="9" customHeight="1">
      <c r="Y191" s="12"/>
      <c r="Z191" s="12"/>
      <c r="AA191" s="12"/>
      <c r="AB191" s="12"/>
      <c r="AC191" s="12"/>
    </row>
    <row r="192" spans="25:29" ht="9" customHeight="1">
      <c r="Y192" s="12"/>
      <c r="Z192" s="12"/>
      <c r="AA192" s="12"/>
      <c r="AB192" s="12"/>
      <c r="AC192" s="12"/>
    </row>
    <row r="193" spans="25:29" ht="9" customHeight="1">
      <c r="Y193" s="12"/>
      <c r="Z193" s="12"/>
      <c r="AA193" s="12"/>
      <c r="AB193" s="12"/>
      <c r="AC193" s="12"/>
    </row>
    <row r="194" spans="25:29" ht="9" customHeight="1">
      <c r="Y194" s="12"/>
      <c r="Z194" s="12"/>
      <c r="AA194" s="12"/>
      <c r="AB194" s="12"/>
      <c r="AC194" s="12"/>
    </row>
    <row r="195" spans="3:98" ht="9" customHeight="1"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BP195" s="10"/>
      <c r="BQ195" s="10"/>
      <c r="BR195" s="10"/>
      <c r="BS195" s="10"/>
      <c r="BT195" s="10"/>
      <c r="BU195" s="10"/>
      <c r="BV195" s="10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</row>
    <row r="196" spans="74:83" ht="9" customHeight="1" thickBot="1"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</row>
    <row r="197" spans="31:96" ht="9" customHeight="1" thickTop="1">
      <c r="AE197" s="12"/>
      <c r="AF197" s="29" t="s">
        <v>24</v>
      </c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63"/>
      <c r="CB197" s="13"/>
      <c r="CD197" s="34" t="s">
        <v>25</v>
      </c>
      <c r="CE197" s="35"/>
      <c r="CF197" s="35"/>
      <c r="CG197" s="35"/>
      <c r="CH197" s="35"/>
      <c r="CI197" s="35"/>
      <c r="CJ197" s="35"/>
      <c r="CK197" s="35"/>
      <c r="CL197" s="35"/>
      <c r="CM197" s="35"/>
      <c r="CN197" s="35"/>
      <c r="CO197" s="35"/>
      <c r="CP197" s="35"/>
      <c r="CQ197" s="35"/>
      <c r="CR197" s="36"/>
    </row>
    <row r="198" spans="31:96" ht="9" customHeight="1" thickBot="1">
      <c r="AE198" s="12"/>
      <c r="AF198" s="64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65"/>
      <c r="CB198" s="13"/>
      <c r="CC198" s="14"/>
      <c r="CD198" s="143"/>
      <c r="CE198" s="141"/>
      <c r="CF198" s="141"/>
      <c r="CG198" s="141"/>
      <c r="CH198" s="141"/>
      <c r="CI198" s="141"/>
      <c r="CJ198" s="141"/>
      <c r="CK198" s="141"/>
      <c r="CL198" s="141"/>
      <c r="CM198" s="141"/>
      <c r="CN198" s="141"/>
      <c r="CO198" s="141"/>
      <c r="CP198" s="141"/>
      <c r="CQ198" s="141"/>
      <c r="CR198" s="144"/>
    </row>
    <row r="199" spans="1:96" ht="9" customHeight="1" thickBot="1">
      <c r="A199" s="15"/>
      <c r="B199" s="15"/>
      <c r="C199" s="15"/>
      <c r="D199" s="15"/>
      <c r="E199" s="15"/>
      <c r="F199" s="15"/>
      <c r="G199" s="58" t="str">
        <f>C19</f>
        <v>KS SILESIA Rybnik</v>
      </c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16"/>
      <c r="AE199" s="16"/>
      <c r="AF199" s="169" t="s">
        <v>0</v>
      </c>
      <c r="AG199" s="155"/>
      <c r="AH199" s="155" t="s">
        <v>1</v>
      </c>
      <c r="AI199" s="155"/>
      <c r="AJ199" s="155" t="s">
        <v>2</v>
      </c>
      <c r="AK199" s="156"/>
      <c r="AL199" s="163" t="s">
        <v>3</v>
      </c>
      <c r="AM199" s="164"/>
      <c r="AN199" s="162" t="s">
        <v>4</v>
      </c>
      <c r="AO199" s="155"/>
      <c r="AP199" s="155" t="s">
        <v>5</v>
      </c>
      <c r="AQ199" s="155"/>
      <c r="AR199" s="155" t="s">
        <v>6</v>
      </c>
      <c r="AS199" s="156"/>
      <c r="AT199" s="158" t="s">
        <v>7</v>
      </c>
      <c r="AU199" s="159"/>
      <c r="AV199" s="162" t="s">
        <v>8</v>
      </c>
      <c r="AW199" s="155"/>
      <c r="AX199" s="155" t="s">
        <v>9</v>
      </c>
      <c r="AY199" s="156"/>
      <c r="AZ199" s="163" t="s">
        <v>10</v>
      </c>
      <c r="BA199" s="164"/>
      <c r="BB199" s="162" t="s">
        <v>11</v>
      </c>
      <c r="BC199" s="155"/>
      <c r="BD199" s="155" t="s">
        <v>12</v>
      </c>
      <c r="BE199" s="155"/>
      <c r="BF199" s="155" t="s">
        <v>13</v>
      </c>
      <c r="BG199" s="164"/>
      <c r="BH199" s="162" t="s">
        <v>14</v>
      </c>
      <c r="BI199" s="155"/>
      <c r="BJ199" s="155" t="s">
        <v>15</v>
      </c>
      <c r="BK199" s="156"/>
      <c r="BL199" s="163" t="s">
        <v>16</v>
      </c>
      <c r="BM199" s="164"/>
      <c r="BN199" s="163" t="s">
        <v>17</v>
      </c>
      <c r="BO199" s="164"/>
      <c r="BP199" s="163" t="s">
        <v>44</v>
      </c>
      <c r="BQ199" s="155"/>
      <c r="BR199" s="155"/>
      <c r="BS199" s="164"/>
      <c r="BT199" s="165" t="s">
        <v>45</v>
      </c>
      <c r="BU199" s="165"/>
      <c r="BV199" s="165"/>
      <c r="BW199" s="165"/>
      <c r="BX199" s="162" t="s">
        <v>29</v>
      </c>
      <c r="BY199" s="155"/>
      <c r="BZ199" s="155"/>
      <c r="CA199" s="176"/>
      <c r="CB199" s="6"/>
      <c r="CC199" s="14"/>
      <c r="CD199" s="162" t="s">
        <v>19</v>
      </c>
      <c r="CE199" s="155"/>
      <c r="CF199" s="155" t="s">
        <v>20</v>
      </c>
      <c r="CG199" s="155"/>
      <c r="CH199" s="155" t="s">
        <v>21</v>
      </c>
      <c r="CI199" s="164"/>
      <c r="CJ199" s="163" t="s">
        <v>22</v>
      </c>
      <c r="CK199" s="155"/>
      <c r="CL199" s="162" t="s">
        <v>18</v>
      </c>
      <c r="CM199" s="155"/>
      <c r="CN199" s="164"/>
      <c r="CO199" s="162" t="s">
        <v>23</v>
      </c>
      <c r="CP199" s="155"/>
      <c r="CQ199" s="155"/>
      <c r="CR199" s="176"/>
    </row>
    <row r="200" spans="1:96" ht="9" customHeight="1" thickBot="1">
      <c r="A200" s="17"/>
      <c r="B200" s="17"/>
      <c r="C200" s="17"/>
      <c r="D200" s="17"/>
      <c r="E200" s="17"/>
      <c r="F200" s="17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16"/>
      <c r="AE200" s="16"/>
      <c r="AF200" s="140"/>
      <c r="AG200" s="141"/>
      <c r="AH200" s="141"/>
      <c r="AI200" s="141"/>
      <c r="AJ200" s="141"/>
      <c r="AK200" s="157"/>
      <c r="AL200" s="146"/>
      <c r="AM200" s="142"/>
      <c r="AN200" s="143"/>
      <c r="AO200" s="141"/>
      <c r="AP200" s="141"/>
      <c r="AQ200" s="141"/>
      <c r="AR200" s="141"/>
      <c r="AS200" s="157"/>
      <c r="AT200" s="160"/>
      <c r="AU200" s="161"/>
      <c r="AV200" s="143"/>
      <c r="AW200" s="141"/>
      <c r="AX200" s="141"/>
      <c r="AY200" s="157"/>
      <c r="AZ200" s="146"/>
      <c r="BA200" s="142"/>
      <c r="BB200" s="143"/>
      <c r="BC200" s="141"/>
      <c r="BD200" s="141"/>
      <c r="BE200" s="141"/>
      <c r="BF200" s="141"/>
      <c r="BG200" s="142"/>
      <c r="BH200" s="143"/>
      <c r="BI200" s="141"/>
      <c r="BJ200" s="141"/>
      <c r="BK200" s="157"/>
      <c r="BL200" s="146"/>
      <c r="BM200" s="142"/>
      <c r="BN200" s="146"/>
      <c r="BO200" s="142"/>
      <c r="BP200" s="146"/>
      <c r="BQ200" s="141"/>
      <c r="BR200" s="141"/>
      <c r="BS200" s="142"/>
      <c r="BT200" s="165"/>
      <c r="BU200" s="165"/>
      <c r="BV200" s="165"/>
      <c r="BW200" s="165"/>
      <c r="BX200" s="143"/>
      <c r="BY200" s="141"/>
      <c r="BZ200" s="141"/>
      <c r="CA200" s="144"/>
      <c r="CB200" s="6"/>
      <c r="CC200" s="14"/>
      <c r="CD200" s="143"/>
      <c r="CE200" s="141"/>
      <c r="CF200" s="141"/>
      <c r="CG200" s="141"/>
      <c r="CH200" s="141"/>
      <c r="CI200" s="142"/>
      <c r="CJ200" s="146"/>
      <c r="CK200" s="141"/>
      <c r="CL200" s="143"/>
      <c r="CM200" s="141"/>
      <c r="CN200" s="142"/>
      <c r="CO200" s="143"/>
      <c r="CP200" s="141"/>
      <c r="CQ200" s="141"/>
      <c r="CR200" s="144"/>
    </row>
    <row r="201" spans="1:96" ht="9" customHeight="1">
      <c r="A201" s="18"/>
      <c r="B201" s="18"/>
      <c r="C201" s="18"/>
      <c r="D201" s="18"/>
      <c r="E201" s="18"/>
      <c r="F201" s="18"/>
      <c r="G201" s="183" t="s">
        <v>116</v>
      </c>
      <c r="H201" s="183"/>
      <c r="I201" s="183"/>
      <c r="J201" s="183"/>
      <c r="K201" s="183"/>
      <c r="L201" s="183"/>
      <c r="M201" s="183"/>
      <c r="N201" s="183"/>
      <c r="O201" s="183"/>
      <c r="P201" s="183"/>
      <c r="Q201" s="183"/>
      <c r="R201" s="183"/>
      <c r="S201" s="183"/>
      <c r="T201" s="183"/>
      <c r="U201" s="183"/>
      <c r="V201" s="183"/>
      <c r="W201" s="183"/>
      <c r="X201" s="183"/>
      <c r="Y201" s="183"/>
      <c r="Z201" s="183"/>
      <c r="AA201" s="183"/>
      <c r="AB201" s="183"/>
      <c r="AC201" s="183"/>
      <c r="AD201" s="12"/>
      <c r="AE201" s="12"/>
      <c r="AF201" s="168">
        <v>5</v>
      </c>
      <c r="AG201" s="110"/>
      <c r="AH201" s="110">
        <v>4</v>
      </c>
      <c r="AI201" s="110"/>
      <c r="AJ201" s="110">
        <v>1</v>
      </c>
      <c r="AK201" s="73"/>
      <c r="AL201" s="112">
        <v>2</v>
      </c>
      <c r="AM201" s="111"/>
      <c r="AN201" s="74">
        <v>0</v>
      </c>
      <c r="AO201" s="110"/>
      <c r="AP201" s="110">
        <v>0</v>
      </c>
      <c r="AQ201" s="110"/>
      <c r="AR201" s="110">
        <v>0</v>
      </c>
      <c r="AS201" s="73"/>
      <c r="AT201" s="112">
        <v>0</v>
      </c>
      <c r="AU201" s="111"/>
      <c r="AV201" s="74">
        <v>0</v>
      </c>
      <c r="AW201" s="110"/>
      <c r="AX201" s="110">
        <v>0</v>
      </c>
      <c r="AY201" s="73"/>
      <c r="AZ201" s="112">
        <v>1</v>
      </c>
      <c r="BA201" s="111"/>
      <c r="BB201" s="74">
        <v>0</v>
      </c>
      <c r="BC201" s="110"/>
      <c r="BD201" s="110">
        <v>0</v>
      </c>
      <c r="BE201" s="110"/>
      <c r="BF201" s="110">
        <v>0</v>
      </c>
      <c r="BG201" s="111"/>
      <c r="BH201" s="74">
        <v>1</v>
      </c>
      <c r="BI201" s="110"/>
      <c r="BJ201" s="110">
        <v>0</v>
      </c>
      <c r="BK201" s="73"/>
      <c r="BL201" s="112">
        <v>0</v>
      </c>
      <c r="BM201" s="111"/>
      <c r="BN201" s="112">
        <v>0</v>
      </c>
      <c r="BO201" s="111"/>
      <c r="BP201" s="172">
        <f>IF(AH201=0,,AL201/AH201)</f>
        <v>0.5</v>
      </c>
      <c r="BQ201" s="138"/>
      <c r="BR201" s="138"/>
      <c r="BS201" s="173"/>
      <c r="BT201" s="107">
        <f>IF(AH201=0,0,(((AL201-(AN201+AP201+AR201))+2*AN201+3*AP201+4*AR201)/AH201))</f>
        <v>0.5</v>
      </c>
      <c r="BU201" s="107"/>
      <c r="BV201" s="107"/>
      <c r="BW201" s="107"/>
      <c r="BX201" s="137">
        <f>IF(AH201+AX201+AZ201+BD201=0,0,(AL201+AZ201+BD201)/(AH201+AX201+AZ201+BD201))</f>
        <v>0.6</v>
      </c>
      <c r="BY201" s="138"/>
      <c r="BZ201" s="138"/>
      <c r="CA201" s="139"/>
      <c r="CC201" s="14"/>
      <c r="CD201" s="74">
        <v>2</v>
      </c>
      <c r="CE201" s="110"/>
      <c r="CF201" s="110">
        <v>4</v>
      </c>
      <c r="CG201" s="110"/>
      <c r="CH201" s="110">
        <v>1</v>
      </c>
      <c r="CI201" s="111"/>
      <c r="CJ201" s="112">
        <v>0</v>
      </c>
      <c r="CK201" s="110"/>
      <c r="CL201" s="175">
        <v>9</v>
      </c>
      <c r="CM201" s="135"/>
      <c r="CN201" s="136"/>
      <c r="CO201" s="137">
        <f>IF(CD201+CF201+CH201=0,0,(CD201+CF201)/(CD201+CF201+CH201))</f>
        <v>0.8571428571428571</v>
      </c>
      <c r="CP201" s="138"/>
      <c r="CQ201" s="138"/>
      <c r="CR201" s="139"/>
    </row>
    <row r="202" spans="1:96" ht="9" customHeight="1">
      <c r="A202" s="18"/>
      <c r="B202" s="18"/>
      <c r="C202" s="18"/>
      <c r="D202" s="18"/>
      <c r="E202" s="18"/>
      <c r="F202" s="18"/>
      <c r="G202" s="183"/>
      <c r="H202" s="183"/>
      <c r="I202" s="183"/>
      <c r="J202" s="183"/>
      <c r="K202" s="183"/>
      <c r="L202" s="183"/>
      <c r="M202" s="183"/>
      <c r="N202" s="183"/>
      <c r="O202" s="183"/>
      <c r="P202" s="183"/>
      <c r="Q202" s="183"/>
      <c r="R202" s="183"/>
      <c r="S202" s="183"/>
      <c r="T202" s="183"/>
      <c r="U202" s="183"/>
      <c r="V202" s="183"/>
      <c r="W202" s="183"/>
      <c r="X202" s="183"/>
      <c r="Y202" s="183"/>
      <c r="Z202" s="183"/>
      <c r="AA202" s="183"/>
      <c r="AB202" s="183"/>
      <c r="AC202" s="183"/>
      <c r="AD202" s="12"/>
      <c r="AE202" s="12"/>
      <c r="AF202" s="148"/>
      <c r="AG202" s="33"/>
      <c r="AH202" s="33"/>
      <c r="AI202" s="33"/>
      <c r="AJ202" s="33"/>
      <c r="AK202" s="60"/>
      <c r="AL202" s="61"/>
      <c r="AM202" s="62"/>
      <c r="AN202" s="59"/>
      <c r="AO202" s="33"/>
      <c r="AP202" s="33"/>
      <c r="AQ202" s="33"/>
      <c r="AR202" s="33"/>
      <c r="AS202" s="60"/>
      <c r="AT202" s="61"/>
      <c r="AU202" s="62"/>
      <c r="AV202" s="59"/>
      <c r="AW202" s="33"/>
      <c r="AX202" s="33"/>
      <c r="AY202" s="60"/>
      <c r="AZ202" s="61"/>
      <c r="BA202" s="62"/>
      <c r="BB202" s="59"/>
      <c r="BC202" s="33"/>
      <c r="BD202" s="33"/>
      <c r="BE202" s="33"/>
      <c r="BF202" s="33"/>
      <c r="BG202" s="62"/>
      <c r="BH202" s="59"/>
      <c r="BI202" s="33"/>
      <c r="BJ202" s="33"/>
      <c r="BK202" s="60"/>
      <c r="BL202" s="61"/>
      <c r="BM202" s="62"/>
      <c r="BN202" s="61"/>
      <c r="BO202" s="62"/>
      <c r="BP202" s="104"/>
      <c r="BQ202" s="105"/>
      <c r="BR202" s="105"/>
      <c r="BS202" s="106"/>
      <c r="BT202" s="107"/>
      <c r="BU202" s="107"/>
      <c r="BV202" s="107"/>
      <c r="BW202" s="107"/>
      <c r="BX202" s="108"/>
      <c r="BY202" s="105"/>
      <c r="BZ202" s="105"/>
      <c r="CA202" s="109"/>
      <c r="CC202" s="14"/>
      <c r="CD202" s="59"/>
      <c r="CE202" s="33"/>
      <c r="CF202" s="33"/>
      <c r="CG202" s="33"/>
      <c r="CH202" s="33"/>
      <c r="CI202" s="62"/>
      <c r="CJ202" s="61"/>
      <c r="CK202" s="33"/>
      <c r="CL202" s="174"/>
      <c r="CM202" s="132"/>
      <c r="CN202" s="133"/>
      <c r="CO202" s="108"/>
      <c r="CP202" s="105"/>
      <c r="CQ202" s="105"/>
      <c r="CR202" s="109"/>
    </row>
    <row r="203" spans="1:96" ht="9" customHeight="1">
      <c r="A203" s="18"/>
      <c r="B203" s="18"/>
      <c r="C203" s="18"/>
      <c r="D203" s="18"/>
      <c r="E203" s="18"/>
      <c r="F203" s="18"/>
      <c r="G203" s="183" t="s">
        <v>117</v>
      </c>
      <c r="H203" s="183"/>
      <c r="I203" s="183"/>
      <c r="J203" s="183"/>
      <c r="K203" s="183"/>
      <c r="L203" s="183"/>
      <c r="M203" s="183"/>
      <c r="N203" s="183"/>
      <c r="O203" s="183"/>
      <c r="P203" s="183"/>
      <c r="Q203" s="183"/>
      <c r="R203" s="183"/>
      <c r="S203" s="183"/>
      <c r="T203" s="183"/>
      <c r="U203" s="183"/>
      <c r="V203" s="183"/>
      <c r="W203" s="183"/>
      <c r="X203" s="183"/>
      <c r="Y203" s="183"/>
      <c r="Z203" s="183"/>
      <c r="AA203" s="183"/>
      <c r="AB203" s="183"/>
      <c r="AC203" s="183"/>
      <c r="AD203" s="12"/>
      <c r="AE203" s="12"/>
      <c r="AF203" s="148">
        <v>5</v>
      </c>
      <c r="AG203" s="33"/>
      <c r="AH203" s="33">
        <v>4</v>
      </c>
      <c r="AI203" s="33"/>
      <c r="AJ203" s="33">
        <v>1</v>
      </c>
      <c r="AK203" s="60"/>
      <c r="AL203" s="61">
        <v>0</v>
      </c>
      <c r="AM203" s="62"/>
      <c r="AN203" s="59">
        <v>0</v>
      </c>
      <c r="AO203" s="33"/>
      <c r="AP203" s="33">
        <v>0</v>
      </c>
      <c r="AQ203" s="33"/>
      <c r="AR203" s="33">
        <v>0</v>
      </c>
      <c r="AS203" s="60"/>
      <c r="AT203" s="61">
        <v>0</v>
      </c>
      <c r="AU203" s="62"/>
      <c r="AV203" s="59">
        <v>1</v>
      </c>
      <c r="AW203" s="33"/>
      <c r="AX203" s="33">
        <v>0</v>
      </c>
      <c r="AY203" s="60"/>
      <c r="AZ203" s="61">
        <v>0</v>
      </c>
      <c r="BA203" s="62"/>
      <c r="BB203" s="59">
        <v>0</v>
      </c>
      <c r="BC203" s="33"/>
      <c r="BD203" s="33">
        <v>0</v>
      </c>
      <c r="BE203" s="33"/>
      <c r="BF203" s="33">
        <v>0</v>
      </c>
      <c r="BG203" s="62"/>
      <c r="BH203" s="59">
        <v>0</v>
      </c>
      <c r="BI203" s="33"/>
      <c r="BJ203" s="33">
        <v>1</v>
      </c>
      <c r="BK203" s="60"/>
      <c r="BL203" s="61">
        <v>1</v>
      </c>
      <c r="BM203" s="62"/>
      <c r="BN203" s="61">
        <v>1</v>
      </c>
      <c r="BO203" s="62"/>
      <c r="BP203" s="104">
        <f>IF(AH203=0,,AL203/AH203)</f>
        <v>0</v>
      </c>
      <c r="BQ203" s="105"/>
      <c r="BR203" s="105"/>
      <c r="BS203" s="106"/>
      <c r="BT203" s="107">
        <f>IF(AH203=0,0,(((AL203-(AN203+AP203+AR203))+2*AN203+3*AP203+4*AR203)/AH203))</f>
        <v>0</v>
      </c>
      <c r="BU203" s="107"/>
      <c r="BV203" s="107"/>
      <c r="BW203" s="107"/>
      <c r="BX203" s="108">
        <f>IF(AH203+AX203+AZ203+BD203=0,0,(AL203+AZ203+BD203)/(AH203+AX203+AZ203+BD203))</f>
        <v>0</v>
      </c>
      <c r="BY203" s="105"/>
      <c r="BZ203" s="105"/>
      <c r="CA203" s="109"/>
      <c r="CC203" s="14"/>
      <c r="CD203" s="59">
        <v>7</v>
      </c>
      <c r="CE203" s="33"/>
      <c r="CF203" s="33">
        <v>0</v>
      </c>
      <c r="CG203" s="33"/>
      <c r="CH203" s="33">
        <v>1</v>
      </c>
      <c r="CI203" s="62"/>
      <c r="CJ203" s="61">
        <v>0</v>
      </c>
      <c r="CK203" s="33"/>
      <c r="CL203" s="174">
        <v>9</v>
      </c>
      <c r="CM203" s="132"/>
      <c r="CN203" s="133"/>
      <c r="CO203" s="108">
        <f>IF(CD203+CF203+CH203=0,0,(CD203+CF203)/(CD203+CF203+CH203))</f>
        <v>0.875</v>
      </c>
      <c r="CP203" s="105"/>
      <c r="CQ203" s="105"/>
      <c r="CR203" s="109"/>
    </row>
    <row r="204" spans="1:96" ht="9" customHeight="1">
      <c r="A204" s="18"/>
      <c r="B204" s="18"/>
      <c r="C204" s="18"/>
      <c r="D204" s="18"/>
      <c r="E204" s="18"/>
      <c r="F204" s="18"/>
      <c r="G204" s="183"/>
      <c r="H204" s="183"/>
      <c r="I204" s="183"/>
      <c r="J204" s="183"/>
      <c r="K204" s="183"/>
      <c r="L204" s="183"/>
      <c r="M204" s="183"/>
      <c r="N204" s="183"/>
      <c r="O204" s="183"/>
      <c r="P204" s="183"/>
      <c r="Q204" s="183"/>
      <c r="R204" s="183"/>
      <c r="S204" s="183"/>
      <c r="T204" s="183"/>
      <c r="U204" s="183"/>
      <c r="V204" s="183"/>
      <c r="W204" s="183"/>
      <c r="X204" s="183"/>
      <c r="Y204" s="183"/>
      <c r="Z204" s="183"/>
      <c r="AA204" s="183"/>
      <c r="AB204" s="183"/>
      <c r="AC204" s="183"/>
      <c r="AD204" s="12"/>
      <c r="AE204" s="12"/>
      <c r="AF204" s="148"/>
      <c r="AG204" s="33"/>
      <c r="AH204" s="33"/>
      <c r="AI204" s="33"/>
      <c r="AJ204" s="33"/>
      <c r="AK204" s="60"/>
      <c r="AL204" s="61"/>
      <c r="AM204" s="62"/>
      <c r="AN204" s="59"/>
      <c r="AO204" s="33"/>
      <c r="AP204" s="33"/>
      <c r="AQ204" s="33"/>
      <c r="AR204" s="33"/>
      <c r="AS204" s="60"/>
      <c r="AT204" s="61"/>
      <c r="AU204" s="62"/>
      <c r="AV204" s="59"/>
      <c r="AW204" s="33"/>
      <c r="AX204" s="33"/>
      <c r="AY204" s="60"/>
      <c r="AZ204" s="61"/>
      <c r="BA204" s="62"/>
      <c r="BB204" s="59"/>
      <c r="BC204" s="33"/>
      <c r="BD204" s="33"/>
      <c r="BE204" s="33"/>
      <c r="BF204" s="33"/>
      <c r="BG204" s="62"/>
      <c r="BH204" s="59"/>
      <c r="BI204" s="33"/>
      <c r="BJ204" s="33"/>
      <c r="BK204" s="60"/>
      <c r="BL204" s="61"/>
      <c r="BM204" s="62"/>
      <c r="BN204" s="61"/>
      <c r="BO204" s="62"/>
      <c r="BP204" s="104"/>
      <c r="BQ204" s="105"/>
      <c r="BR204" s="105"/>
      <c r="BS204" s="106"/>
      <c r="BT204" s="107"/>
      <c r="BU204" s="107"/>
      <c r="BV204" s="107"/>
      <c r="BW204" s="107"/>
      <c r="BX204" s="108"/>
      <c r="BY204" s="105"/>
      <c r="BZ204" s="105"/>
      <c r="CA204" s="109"/>
      <c r="CC204" s="14"/>
      <c r="CD204" s="59"/>
      <c r="CE204" s="33"/>
      <c r="CF204" s="33"/>
      <c r="CG204" s="33"/>
      <c r="CH204" s="33"/>
      <c r="CI204" s="62"/>
      <c r="CJ204" s="61"/>
      <c r="CK204" s="33"/>
      <c r="CL204" s="174"/>
      <c r="CM204" s="132"/>
      <c r="CN204" s="133"/>
      <c r="CO204" s="108"/>
      <c r="CP204" s="105"/>
      <c r="CQ204" s="105"/>
      <c r="CR204" s="109"/>
    </row>
    <row r="205" spans="1:96" ht="9" customHeight="1">
      <c r="A205" s="18"/>
      <c r="B205" s="18"/>
      <c r="C205" s="18"/>
      <c r="D205" s="18"/>
      <c r="E205" s="18"/>
      <c r="F205" s="18"/>
      <c r="G205" s="183" t="s">
        <v>118</v>
      </c>
      <c r="H205" s="183"/>
      <c r="I205" s="183"/>
      <c r="J205" s="183"/>
      <c r="K205" s="183"/>
      <c r="L205" s="183"/>
      <c r="M205" s="183"/>
      <c r="N205" s="183"/>
      <c r="O205" s="183"/>
      <c r="P205" s="183"/>
      <c r="Q205" s="183"/>
      <c r="R205" s="183"/>
      <c r="S205" s="183"/>
      <c r="T205" s="183"/>
      <c r="U205" s="183"/>
      <c r="V205" s="183"/>
      <c r="W205" s="183"/>
      <c r="X205" s="183"/>
      <c r="Y205" s="183"/>
      <c r="Z205" s="183"/>
      <c r="AA205" s="183"/>
      <c r="AB205" s="183"/>
      <c r="AC205" s="183"/>
      <c r="AD205" s="12"/>
      <c r="AE205" s="12"/>
      <c r="AF205" s="148">
        <v>5</v>
      </c>
      <c r="AG205" s="33"/>
      <c r="AH205" s="33">
        <v>4</v>
      </c>
      <c r="AI205" s="33"/>
      <c r="AJ205" s="33">
        <v>1</v>
      </c>
      <c r="AK205" s="60"/>
      <c r="AL205" s="61">
        <v>1</v>
      </c>
      <c r="AM205" s="62"/>
      <c r="AN205" s="59">
        <v>0</v>
      </c>
      <c r="AO205" s="33"/>
      <c r="AP205" s="33">
        <v>0</v>
      </c>
      <c r="AQ205" s="33"/>
      <c r="AR205" s="33">
        <v>0</v>
      </c>
      <c r="AS205" s="60"/>
      <c r="AT205" s="61">
        <v>0</v>
      </c>
      <c r="AU205" s="62"/>
      <c r="AV205" s="59">
        <v>0</v>
      </c>
      <c r="AW205" s="33"/>
      <c r="AX205" s="33">
        <v>0</v>
      </c>
      <c r="AY205" s="60"/>
      <c r="AZ205" s="61">
        <v>1</v>
      </c>
      <c r="BA205" s="62"/>
      <c r="BB205" s="59">
        <v>0</v>
      </c>
      <c r="BC205" s="33"/>
      <c r="BD205" s="33">
        <v>0</v>
      </c>
      <c r="BE205" s="33"/>
      <c r="BF205" s="33">
        <v>0</v>
      </c>
      <c r="BG205" s="62"/>
      <c r="BH205" s="59">
        <v>0</v>
      </c>
      <c r="BI205" s="33"/>
      <c r="BJ205" s="33">
        <v>0</v>
      </c>
      <c r="BK205" s="60"/>
      <c r="BL205" s="61">
        <v>1</v>
      </c>
      <c r="BM205" s="62"/>
      <c r="BN205" s="61">
        <v>0</v>
      </c>
      <c r="BO205" s="62"/>
      <c r="BP205" s="104">
        <f>IF(AH205=0,,AL205/AH205)</f>
        <v>0.25</v>
      </c>
      <c r="BQ205" s="105"/>
      <c r="BR205" s="105"/>
      <c r="BS205" s="106"/>
      <c r="BT205" s="107">
        <f>IF(AH205=0,0,(((AL205-(AN205+AP205+AR205))+2*AN205+3*AP205+4*AR205)/AH205))</f>
        <v>0.25</v>
      </c>
      <c r="BU205" s="107"/>
      <c r="BV205" s="107"/>
      <c r="BW205" s="107"/>
      <c r="BX205" s="108">
        <f>IF(AH205+AX205+AZ205+BD205=0,0,(AL205+AZ205+BD205)/(AH205+AX205+AZ205+BD205))</f>
        <v>0.4</v>
      </c>
      <c r="BY205" s="105"/>
      <c r="BZ205" s="105"/>
      <c r="CA205" s="109"/>
      <c r="CC205" s="14"/>
      <c r="CD205" s="59">
        <v>11</v>
      </c>
      <c r="CE205" s="33"/>
      <c r="CF205" s="33">
        <v>1</v>
      </c>
      <c r="CG205" s="33"/>
      <c r="CH205" s="33">
        <v>0</v>
      </c>
      <c r="CI205" s="62"/>
      <c r="CJ205" s="61">
        <v>0</v>
      </c>
      <c r="CK205" s="33"/>
      <c r="CL205" s="174">
        <v>9</v>
      </c>
      <c r="CM205" s="132"/>
      <c r="CN205" s="133"/>
      <c r="CO205" s="108">
        <f>IF(CD205+CF205+CH205=0,0,(CD205+CF205)/(CD205+CF205+CH205))</f>
        <v>1</v>
      </c>
      <c r="CP205" s="105"/>
      <c r="CQ205" s="105"/>
      <c r="CR205" s="109"/>
    </row>
    <row r="206" spans="1:96" ht="9" customHeight="1">
      <c r="A206" s="18"/>
      <c r="B206" s="18"/>
      <c r="C206" s="18"/>
      <c r="D206" s="18"/>
      <c r="E206" s="18"/>
      <c r="F206" s="18"/>
      <c r="G206" s="183"/>
      <c r="H206" s="183"/>
      <c r="I206" s="183"/>
      <c r="J206" s="183"/>
      <c r="K206" s="183"/>
      <c r="L206" s="183"/>
      <c r="M206" s="183"/>
      <c r="N206" s="183"/>
      <c r="O206" s="183"/>
      <c r="P206" s="183"/>
      <c r="Q206" s="183"/>
      <c r="R206" s="183"/>
      <c r="S206" s="183"/>
      <c r="T206" s="183"/>
      <c r="U206" s="183"/>
      <c r="V206" s="183"/>
      <c r="W206" s="183"/>
      <c r="X206" s="183"/>
      <c r="Y206" s="183"/>
      <c r="Z206" s="183"/>
      <c r="AA206" s="183"/>
      <c r="AB206" s="183"/>
      <c r="AC206" s="183"/>
      <c r="AD206" s="12"/>
      <c r="AE206" s="12"/>
      <c r="AF206" s="148"/>
      <c r="AG206" s="33"/>
      <c r="AH206" s="33"/>
      <c r="AI206" s="33"/>
      <c r="AJ206" s="33"/>
      <c r="AK206" s="60"/>
      <c r="AL206" s="61"/>
      <c r="AM206" s="62"/>
      <c r="AN206" s="59"/>
      <c r="AO206" s="33"/>
      <c r="AP206" s="33"/>
      <c r="AQ206" s="33"/>
      <c r="AR206" s="33"/>
      <c r="AS206" s="60"/>
      <c r="AT206" s="61"/>
      <c r="AU206" s="62"/>
      <c r="AV206" s="59"/>
      <c r="AW206" s="33"/>
      <c r="AX206" s="33"/>
      <c r="AY206" s="60"/>
      <c r="AZ206" s="61"/>
      <c r="BA206" s="62"/>
      <c r="BB206" s="59"/>
      <c r="BC206" s="33"/>
      <c r="BD206" s="33"/>
      <c r="BE206" s="33"/>
      <c r="BF206" s="33"/>
      <c r="BG206" s="62"/>
      <c r="BH206" s="59"/>
      <c r="BI206" s="33"/>
      <c r="BJ206" s="33"/>
      <c r="BK206" s="60"/>
      <c r="BL206" s="61"/>
      <c r="BM206" s="62"/>
      <c r="BN206" s="61"/>
      <c r="BO206" s="62"/>
      <c r="BP206" s="104"/>
      <c r="BQ206" s="105"/>
      <c r="BR206" s="105"/>
      <c r="BS206" s="106"/>
      <c r="BT206" s="107"/>
      <c r="BU206" s="107"/>
      <c r="BV206" s="107"/>
      <c r="BW206" s="107"/>
      <c r="BX206" s="108"/>
      <c r="BY206" s="105"/>
      <c r="BZ206" s="105"/>
      <c r="CA206" s="109"/>
      <c r="CC206" s="14"/>
      <c r="CD206" s="59"/>
      <c r="CE206" s="33"/>
      <c r="CF206" s="33"/>
      <c r="CG206" s="33"/>
      <c r="CH206" s="33"/>
      <c r="CI206" s="62"/>
      <c r="CJ206" s="61"/>
      <c r="CK206" s="33"/>
      <c r="CL206" s="174"/>
      <c r="CM206" s="132"/>
      <c r="CN206" s="133"/>
      <c r="CO206" s="108"/>
      <c r="CP206" s="105"/>
      <c r="CQ206" s="105"/>
      <c r="CR206" s="109"/>
    </row>
    <row r="207" spans="1:96" ht="9" customHeight="1">
      <c r="A207" s="18"/>
      <c r="B207" s="18"/>
      <c r="C207" s="18"/>
      <c r="D207" s="18"/>
      <c r="E207" s="18"/>
      <c r="F207" s="18"/>
      <c r="G207" s="183" t="s">
        <v>104</v>
      </c>
      <c r="H207" s="183"/>
      <c r="I207" s="183"/>
      <c r="J207" s="183"/>
      <c r="K207" s="183"/>
      <c r="L207" s="183"/>
      <c r="M207" s="183"/>
      <c r="N207" s="183"/>
      <c r="O207" s="183"/>
      <c r="P207" s="183"/>
      <c r="Q207" s="183"/>
      <c r="R207" s="183"/>
      <c r="S207" s="183"/>
      <c r="T207" s="183"/>
      <c r="U207" s="183"/>
      <c r="V207" s="183"/>
      <c r="W207" s="183"/>
      <c r="X207" s="183"/>
      <c r="Y207" s="183"/>
      <c r="Z207" s="183"/>
      <c r="AA207" s="183"/>
      <c r="AB207" s="183"/>
      <c r="AC207" s="183"/>
      <c r="AD207" s="12"/>
      <c r="AE207" s="12"/>
      <c r="AF207" s="148">
        <v>4</v>
      </c>
      <c r="AG207" s="33"/>
      <c r="AH207" s="33">
        <v>4</v>
      </c>
      <c r="AI207" s="33"/>
      <c r="AJ207" s="33">
        <v>0</v>
      </c>
      <c r="AK207" s="60"/>
      <c r="AL207" s="61">
        <v>2</v>
      </c>
      <c r="AM207" s="62"/>
      <c r="AN207" s="59">
        <v>1</v>
      </c>
      <c r="AO207" s="33"/>
      <c r="AP207" s="33">
        <v>0</v>
      </c>
      <c r="AQ207" s="33"/>
      <c r="AR207" s="33">
        <v>0</v>
      </c>
      <c r="AS207" s="60"/>
      <c r="AT207" s="61">
        <v>0</v>
      </c>
      <c r="AU207" s="62"/>
      <c r="AV207" s="59">
        <v>0</v>
      </c>
      <c r="AW207" s="33"/>
      <c r="AX207" s="33">
        <v>0</v>
      </c>
      <c r="AY207" s="60"/>
      <c r="AZ207" s="61">
        <v>0</v>
      </c>
      <c r="BA207" s="62"/>
      <c r="BB207" s="59">
        <v>0</v>
      </c>
      <c r="BC207" s="33"/>
      <c r="BD207" s="33">
        <v>0</v>
      </c>
      <c r="BE207" s="33"/>
      <c r="BF207" s="33">
        <v>0</v>
      </c>
      <c r="BG207" s="62"/>
      <c r="BH207" s="59">
        <v>0</v>
      </c>
      <c r="BI207" s="33"/>
      <c r="BJ207" s="33">
        <v>0</v>
      </c>
      <c r="BK207" s="60"/>
      <c r="BL207" s="61">
        <v>1</v>
      </c>
      <c r="BM207" s="62"/>
      <c r="BN207" s="61">
        <v>0</v>
      </c>
      <c r="BO207" s="62"/>
      <c r="BP207" s="104">
        <f>IF(AH207=0,,AL207/AH207)</f>
        <v>0.5</v>
      </c>
      <c r="BQ207" s="105"/>
      <c r="BR207" s="105"/>
      <c r="BS207" s="106"/>
      <c r="BT207" s="107">
        <f>IF(AH207=0,0,(((AL207-(AN207+AP207+AR207))+2*AN207+3*AP207+4*AR207)/AH207))</f>
        <v>0.75</v>
      </c>
      <c r="BU207" s="107"/>
      <c r="BV207" s="107"/>
      <c r="BW207" s="107"/>
      <c r="BX207" s="108">
        <f>IF(AH207+AX207+AZ207+BD207=0,0,(AL207+AZ207+BD207)/(AH207+AX207+AZ207+BD207))</f>
        <v>0.5</v>
      </c>
      <c r="BY207" s="105"/>
      <c r="BZ207" s="105"/>
      <c r="CA207" s="109"/>
      <c r="CC207" s="14"/>
      <c r="CD207" s="59">
        <v>1</v>
      </c>
      <c r="CE207" s="33"/>
      <c r="CF207" s="33">
        <v>1</v>
      </c>
      <c r="CG207" s="33"/>
      <c r="CH207" s="33">
        <v>0</v>
      </c>
      <c r="CI207" s="62"/>
      <c r="CJ207" s="61">
        <v>0</v>
      </c>
      <c r="CK207" s="33"/>
      <c r="CL207" s="174">
        <v>9</v>
      </c>
      <c r="CM207" s="132"/>
      <c r="CN207" s="133"/>
      <c r="CO207" s="108">
        <f>IF(CD207+CF207+CH207=0,0,(CD207+CF207)/(CD207+CF207+CH207))</f>
        <v>1</v>
      </c>
      <c r="CP207" s="105"/>
      <c r="CQ207" s="105"/>
      <c r="CR207" s="109"/>
    </row>
    <row r="208" spans="1:96" ht="9" customHeight="1">
      <c r="A208" s="18"/>
      <c r="B208" s="18"/>
      <c r="C208" s="18"/>
      <c r="D208" s="18"/>
      <c r="E208" s="18"/>
      <c r="F208" s="18"/>
      <c r="G208" s="183"/>
      <c r="H208" s="183"/>
      <c r="I208" s="183"/>
      <c r="J208" s="183"/>
      <c r="K208" s="183"/>
      <c r="L208" s="183"/>
      <c r="M208" s="183"/>
      <c r="N208" s="183"/>
      <c r="O208" s="183"/>
      <c r="P208" s="183"/>
      <c r="Q208" s="183"/>
      <c r="R208" s="183"/>
      <c r="S208" s="183"/>
      <c r="T208" s="183"/>
      <c r="U208" s="183"/>
      <c r="V208" s="183"/>
      <c r="W208" s="183"/>
      <c r="X208" s="183"/>
      <c r="Y208" s="183"/>
      <c r="Z208" s="183"/>
      <c r="AA208" s="183"/>
      <c r="AB208" s="183"/>
      <c r="AC208" s="183"/>
      <c r="AD208" s="12"/>
      <c r="AE208" s="12"/>
      <c r="AF208" s="148"/>
      <c r="AG208" s="33"/>
      <c r="AH208" s="33"/>
      <c r="AI208" s="33"/>
      <c r="AJ208" s="33"/>
      <c r="AK208" s="60"/>
      <c r="AL208" s="61"/>
      <c r="AM208" s="62"/>
      <c r="AN208" s="59"/>
      <c r="AO208" s="33"/>
      <c r="AP208" s="33"/>
      <c r="AQ208" s="33"/>
      <c r="AR208" s="33"/>
      <c r="AS208" s="60"/>
      <c r="AT208" s="61"/>
      <c r="AU208" s="62"/>
      <c r="AV208" s="59"/>
      <c r="AW208" s="33"/>
      <c r="AX208" s="33"/>
      <c r="AY208" s="60"/>
      <c r="AZ208" s="61"/>
      <c r="BA208" s="62"/>
      <c r="BB208" s="59"/>
      <c r="BC208" s="33"/>
      <c r="BD208" s="33"/>
      <c r="BE208" s="33"/>
      <c r="BF208" s="33"/>
      <c r="BG208" s="62"/>
      <c r="BH208" s="59"/>
      <c r="BI208" s="33"/>
      <c r="BJ208" s="33"/>
      <c r="BK208" s="60"/>
      <c r="BL208" s="61"/>
      <c r="BM208" s="62"/>
      <c r="BN208" s="61"/>
      <c r="BO208" s="62"/>
      <c r="BP208" s="104"/>
      <c r="BQ208" s="105"/>
      <c r="BR208" s="105"/>
      <c r="BS208" s="106"/>
      <c r="BT208" s="107"/>
      <c r="BU208" s="107"/>
      <c r="BV208" s="107"/>
      <c r="BW208" s="107"/>
      <c r="BX208" s="108"/>
      <c r="BY208" s="105"/>
      <c r="BZ208" s="105"/>
      <c r="CA208" s="109"/>
      <c r="CC208" s="14"/>
      <c r="CD208" s="59"/>
      <c r="CE208" s="33"/>
      <c r="CF208" s="33"/>
      <c r="CG208" s="33"/>
      <c r="CH208" s="33"/>
      <c r="CI208" s="62"/>
      <c r="CJ208" s="61"/>
      <c r="CK208" s="33"/>
      <c r="CL208" s="174"/>
      <c r="CM208" s="132"/>
      <c r="CN208" s="133"/>
      <c r="CO208" s="108"/>
      <c r="CP208" s="105"/>
      <c r="CQ208" s="105"/>
      <c r="CR208" s="109"/>
    </row>
    <row r="209" spans="1:96" ht="9" customHeight="1">
      <c r="A209" s="18"/>
      <c r="B209" s="18"/>
      <c r="C209" s="18"/>
      <c r="D209" s="18"/>
      <c r="E209" s="18"/>
      <c r="F209" s="18"/>
      <c r="G209" s="183" t="s">
        <v>106</v>
      </c>
      <c r="H209" s="183"/>
      <c r="I209" s="183"/>
      <c r="J209" s="183"/>
      <c r="K209" s="183"/>
      <c r="L209" s="183"/>
      <c r="M209" s="183"/>
      <c r="N209" s="183"/>
      <c r="O209" s="183"/>
      <c r="P209" s="183"/>
      <c r="Q209" s="183"/>
      <c r="R209" s="183"/>
      <c r="S209" s="183"/>
      <c r="T209" s="183"/>
      <c r="U209" s="183"/>
      <c r="V209" s="183"/>
      <c r="W209" s="183"/>
      <c r="X209" s="183"/>
      <c r="Y209" s="183"/>
      <c r="Z209" s="183"/>
      <c r="AA209" s="183"/>
      <c r="AB209" s="183"/>
      <c r="AC209" s="183"/>
      <c r="AD209" s="12"/>
      <c r="AE209" s="12"/>
      <c r="AF209" s="148">
        <v>4</v>
      </c>
      <c r="AG209" s="33"/>
      <c r="AH209" s="33">
        <v>4</v>
      </c>
      <c r="AI209" s="33"/>
      <c r="AJ209" s="33">
        <v>1</v>
      </c>
      <c r="AK209" s="60"/>
      <c r="AL209" s="61">
        <v>1</v>
      </c>
      <c r="AM209" s="62"/>
      <c r="AN209" s="59">
        <v>1</v>
      </c>
      <c r="AO209" s="33"/>
      <c r="AP209" s="33">
        <v>0</v>
      </c>
      <c r="AQ209" s="33"/>
      <c r="AR209" s="33">
        <v>0</v>
      </c>
      <c r="AS209" s="60"/>
      <c r="AT209" s="61">
        <v>0</v>
      </c>
      <c r="AU209" s="62"/>
      <c r="AV209" s="59">
        <v>0</v>
      </c>
      <c r="AW209" s="33"/>
      <c r="AX209" s="33">
        <v>0</v>
      </c>
      <c r="AY209" s="60"/>
      <c r="AZ209" s="61">
        <v>0</v>
      </c>
      <c r="BA209" s="62"/>
      <c r="BB209" s="59">
        <v>0</v>
      </c>
      <c r="BC209" s="33"/>
      <c r="BD209" s="33">
        <v>0</v>
      </c>
      <c r="BE209" s="33"/>
      <c r="BF209" s="33">
        <v>0</v>
      </c>
      <c r="BG209" s="62"/>
      <c r="BH209" s="59">
        <v>0</v>
      </c>
      <c r="BI209" s="33"/>
      <c r="BJ209" s="33">
        <v>0</v>
      </c>
      <c r="BK209" s="60"/>
      <c r="BL209" s="61">
        <v>0</v>
      </c>
      <c r="BM209" s="62"/>
      <c r="BN209" s="61">
        <v>2</v>
      </c>
      <c r="BO209" s="62"/>
      <c r="BP209" s="104">
        <f>IF(AH209=0,,AL209/AH209)</f>
        <v>0.25</v>
      </c>
      <c r="BQ209" s="105"/>
      <c r="BR209" s="105"/>
      <c r="BS209" s="106"/>
      <c r="BT209" s="107">
        <f>IF(AH209=0,0,(((AL209-(AN209+AP209+AR209))+2*AN209+3*AP209+4*AR209)/AH209))</f>
        <v>0.5</v>
      </c>
      <c r="BU209" s="107"/>
      <c r="BV209" s="107"/>
      <c r="BW209" s="107"/>
      <c r="BX209" s="108">
        <f>IF(AH209+AX209+AZ209+BD209=0,0,(AL209+AZ209+BD209)/(AH209+AX209+AZ209+BD209))</f>
        <v>0.25</v>
      </c>
      <c r="BY209" s="105"/>
      <c r="BZ209" s="105"/>
      <c r="CA209" s="109"/>
      <c r="CC209" s="14"/>
      <c r="CD209" s="59">
        <v>2</v>
      </c>
      <c r="CE209" s="33"/>
      <c r="CF209" s="33">
        <v>1</v>
      </c>
      <c r="CG209" s="33"/>
      <c r="CH209" s="33">
        <v>0</v>
      </c>
      <c r="CI209" s="62"/>
      <c r="CJ209" s="61">
        <v>1</v>
      </c>
      <c r="CK209" s="33"/>
      <c r="CL209" s="174">
        <v>9</v>
      </c>
      <c r="CM209" s="132"/>
      <c r="CN209" s="133"/>
      <c r="CO209" s="108">
        <f>IF(CD209+CF209+CH209=0,0,(CD209+CF209)/(CD209+CF209+CH209))</f>
        <v>1</v>
      </c>
      <c r="CP209" s="105"/>
      <c r="CQ209" s="105"/>
      <c r="CR209" s="109"/>
    </row>
    <row r="210" spans="1:96" ht="9" customHeight="1">
      <c r="A210" s="18"/>
      <c r="B210" s="18"/>
      <c r="C210" s="18"/>
      <c r="D210" s="18"/>
      <c r="E210" s="18"/>
      <c r="F210" s="18"/>
      <c r="G210" s="183"/>
      <c r="H210" s="183"/>
      <c r="I210" s="183"/>
      <c r="J210" s="183"/>
      <c r="K210" s="183"/>
      <c r="L210" s="183"/>
      <c r="M210" s="183"/>
      <c r="N210" s="183"/>
      <c r="O210" s="183"/>
      <c r="P210" s="183"/>
      <c r="Q210" s="183"/>
      <c r="R210" s="183"/>
      <c r="S210" s="183"/>
      <c r="T210" s="183"/>
      <c r="U210" s="183"/>
      <c r="V210" s="183"/>
      <c r="W210" s="183"/>
      <c r="X210" s="183"/>
      <c r="Y210" s="183"/>
      <c r="Z210" s="183"/>
      <c r="AA210" s="183"/>
      <c r="AB210" s="183"/>
      <c r="AC210" s="183"/>
      <c r="AD210" s="12"/>
      <c r="AE210" s="12"/>
      <c r="AF210" s="148"/>
      <c r="AG210" s="33"/>
      <c r="AH210" s="33"/>
      <c r="AI210" s="33"/>
      <c r="AJ210" s="33"/>
      <c r="AK210" s="60"/>
      <c r="AL210" s="61"/>
      <c r="AM210" s="62"/>
      <c r="AN210" s="59"/>
      <c r="AO210" s="33"/>
      <c r="AP210" s="33"/>
      <c r="AQ210" s="33"/>
      <c r="AR210" s="33"/>
      <c r="AS210" s="60"/>
      <c r="AT210" s="61"/>
      <c r="AU210" s="62"/>
      <c r="AV210" s="59"/>
      <c r="AW210" s="33"/>
      <c r="AX210" s="33"/>
      <c r="AY210" s="60"/>
      <c r="AZ210" s="61"/>
      <c r="BA210" s="62"/>
      <c r="BB210" s="59"/>
      <c r="BC210" s="33"/>
      <c r="BD210" s="33"/>
      <c r="BE210" s="33"/>
      <c r="BF210" s="33"/>
      <c r="BG210" s="62"/>
      <c r="BH210" s="59"/>
      <c r="BI210" s="33"/>
      <c r="BJ210" s="33"/>
      <c r="BK210" s="60"/>
      <c r="BL210" s="61"/>
      <c r="BM210" s="62"/>
      <c r="BN210" s="61"/>
      <c r="BO210" s="62"/>
      <c r="BP210" s="104"/>
      <c r="BQ210" s="105"/>
      <c r="BR210" s="105"/>
      <c r="BS210" s="106"/>
      <c r="BT210" s="107"/>
      <c r="BU210" s="107"/>
      <c r="BV210" s="107"/>
      <c r="BW210" s="107"/>
      <c r="BX210" s="108"/>
      <c r="BY210" s="105"/>
      <c r="BZ210" s="105"/>
      <c r="CA210" s="109"/>
      <c r="CC210" s="14"/>
      <c r="CD210" s="59"/>
      <c r="CE210" s="33"/>
      <c r="CF210" s="33"/>
      <c r="CG210" s="33"/>
      <c r="CH210" s="33"/>
      <c r="CI210" s="62"/>
      <c r="CJ210" s="61"/>
      <c r="CK210" s="33"/>
      <c r="CL210" s="174"/>
      <c r="CM210" s="132"/>
      <c r="CN210" s="133"/>
      <c r="CO210" s="108"/>
      <c r="CP210" s="105"/>
      <c r="CQ210" s="105"/>
      <c r="CR210" s="109"/>
    </row>
    <row r="211" spans="1:96" ht="9" customHeight="1">
      <c r="A211" s="18"/>
      <c r="B211" s="18"/>
      <c r="C211" s="18"/>
      <c r="D211" s="18"/>
      <c r="E211" s="18"/>
      <c r="F211" s="18"/>
      <c r="G211" s="183" t="s">
        <v>119</v>
      </c>
      <c r="H211" s="183"/>
      <c r="I211" s="183"/>
      <c r="J211" s="183"/>
      <c r="K211" s="183"/>
      <c r="L211" s="183"/>
      <c r="M211" s="183"/>
      <c r="N211" s="183"/>
      <c r="O211" s="183"/>
      <c r="P211" s="183"/>
      <c r="Q211" s="183"/>
      <c r="R211" s="183"/>
      <c r="S211" s="183"/>
      <c r="T211" s="183"/>
      <c r="U211" s="183"/>
      <c r="V211" s="183"/>
      <c r="W211" s="183"/>
      <c r="X211" s="183"/>
      <c r="Y211" s="183"/>
      <c r="Z211" s="183"/>
      <c r="AA211" s="183"/>
      <c r="AB211" s="183"/>
      <c r="AC211" s="183"/>
      <c r="AD211" s="12"/>
      <c r="AE211" s="12"/>
      <c r="AF211" s="148">
        <v>4</v>
      </c>
      <c r="AG211" s="33"/>
      <c r="AH211" s="33">
        <v>4</v>
      </c>
      <c r="AI211" s="33"/>
      <c r="AJ211" s="33">
        <v>0</v>
      </c>
      <c r="AK211" s="60"/>
      <c r="AL211" s="61">
        <v>2</v>
      </c>
      <c r="AM211" s="62"/>
      <c r="AN211" s="59">
        <v>1</v>
      </c>
      <c r="AO211" s="33"/>
      <c r="AP211" s="33">
        <v>0</v>
      </c>
      <c r="AQ211" s="33"/>
      <c r="AR211" s="33">
        <v>0</v>
      </c>
      <c r="AS211" s="60"/>
      <c r="AT211" s="61">
        <v>0</v>
      </c>
      <c r="AU211" s="62"/>
      <c r="AV211" s="59">
        <v>0</v>
      </c>
      <c r="AW211" s="33"/>
      <c r="AX211" s="33">
        <v>0</v>
      </c>
      <c r="AY211" s="60"/>
      <c r="AZ211" s="61">
        <v>0</v>
      </c>
      <c r="BA211" s="62"/>
      <c r="BB211" s="59">
        <v>0</v>
      </c>
      <c r="BC211" s="33"/>
      <c r="BD211" s="33">
        <v>0</v>
      </c>
      <c r="BE211" s="33"/>
      <c r="BF211" s="33">
        <v>0</v>
      </c>
      <c r="BG211" s="62"/>
      <c r="BH211" s="59">
        <v>0</v>
      </c>
      <c r="BI211" s="33"/>
      <c r="BJ211" s="33">
        <v>0</v>
      </c>
      <c r="BK211" s="60"/>
      <c r="BL211" s="61">
        <v>0</v>
      </c>
      <c r="BM211" s="62"/>
      <c r="BN211" s="61">
        <v>1</v>
      </c>
      <c r="BO211" s="62"/>
      <c r="BP211" s="104">
        <f>IF(AH211=0,,AL211/AH211)</f>
        <v>0.5</v>
      </c>
      <c r="BQ211" s="105"/>
      <c r="BR211" s="105"/>
      <c r="BS211" s="106"/>
      <c r="BT211" s="107">
        <f>IF(AH211=0,0,(((AL211-(AN211+AP211+AR211))+2*AN211+3*AP211+4*AR211)/AH211))</f>
        <v>0.75</v>
      </c>
      <c r="BU211" s="107"/>
      <c r="BV211" s="107"/>
      <c r="BW211" s="107"/>
      <c r="BX211" s="108">
        <f>IF(AH211+AX211+AZ211+BD211=0,0,(AL211+AZ211+BD211)/(AH211+AX211+AZ211+BD211))</f>
        <v>0.5</v>
      </c>
      <c r="BY211" s="105"/>
      <c r="BZ211" s="105"/>
      <c r="CA211" s="109"/>
      <c r="CC211" s="14"/>
      <c r="CD211" s="59">
        <v>1</v>
      </c>
      <c r="CE211" s="33"/>
      <c r="CF211" s="33">
        <v>2</v>
      </c>
      <c r="CG211" s="33"/>
      <c r="CH211" s="33">
        <v>0</v>
      </c>
      <c r="CI211" s="62"/>
      <c r="CJ211" s="61">
        <v>1</v>
      </c>
      <c r="CK211" s="33"/>
      <c r="CL211" s="174">
        <v>9</v>
      </c>
      <c r="CM211" s="132"/>
      <c r="CN211" s="133"/>
      <c r="CO211" s="108">
        <f>IF(CD211+CF211+CH211=0,0,(CD211+CF211)/(CD211+CF211+CH211))</f>
        <v>1</v>
      </c>
      <c r="CP211" s="105"/>
      <c r="CQ211" s="105"/>
      <c r="CR211" s="109"/>
    </row>
    <row r="212" spans="1:96" ht="9" customHeight="1">
      <c r="A212" s="18"/>
      <c r="B212" s="18"/>
      <c r="C212" s="18"/>
      <c r="D212" s="18"/>
      <c r="E212" s="18"/>
      <c r="F212" s="18"/>
      <c r="G212" s="183"/>
      <c r="H212" s="183"/>
      <c r="I212" s="183"/>
      <c r="J212" s="183"/>
      <c r="K212" s="183"/>
      <c r="L212" s="183"/>
      <c r="M212" s="183"/>
      <c r="N212" s="183"/>
      <c r="O212" s="183"/>
      <c r="P212" s="183"/>
      <c r="Q212" s="183"/>
      <c r="R212" s="183"/>
      <c r="S212" s="183"/>
      <c r="T212" s="183"/>
      <c r="U212" s="183"/>
      <c r="V212" s="183"/>
      <c r="W212" s="183"/>
      <c r="X212" s="183"/>
      <c r="Y212" s="183"/>
      <c r="Z212" s="183"/>
      <c r="AA212" s="183"/>
      <c r="AB212" s="183"/>
      <c r="AC212" s="183"/>
      <c r="AD212" s="12"/>
      <c r="AE212" s="12"/>
      <c r="AF212" s="148"/>
      <c r="AG212" s="33"/>
      <c r="AH212" s="33"/>
      <c r="AI212" s="33"/>
      <c r="AJ212" s="33"/>
      <c r="AK212" s="60"/>
      <c r="AL212" s="61"/>
      <c r="AM212" s="62"/>
      <c r="AN212" s="59"/>
      <c r="AO212" s="33"/>
      <c r="AP212" s="33"/>
      <c r="AQ212" s="33"/>
      <c r="AR212" s="33"/>
      <c r="AS212" s="60"/>
      <c r="AT212" s="61"/>
      <c r="AU212" s="62"/>
      <c r="AV212" s="59"/>
      <c r="AW212" s="33"/>
      <c r="AX212" s="33"/>
      <c r="AY212" s="60"/>
      <c r="AZ212" s="61"/>
      <c r="BA212" s="62"/>
      <c r="BB212" s="59"/>
      <c r="BC212" s="33"/>
      <c r="BD212" s="33"/>
      <c r="BE212" s="33"/>
      <c r="BF212" s="33"/>
      <c r="BG212" s="62"/>
      <c r="BH212" s="59"/>
      <c r="BI212" s="33"/>
      <c r="BJ212" s="33"/>
      <c r="BK212" s="60"/>
      <c r="BL212" s="61"/>
      <c r="BM212" s="62"/>
      <c r="BN212" s="61"/>
      <c r="BO212" s="62"/>
      <c r="BP212" s="104"/>
      <c r="BQ212" s="105"/>
      <c r="BR212" s="105"/>
      <c r="BS212" s="106"/>
      <c r="BT212" s="107"/>
      <c r="BU212" s="107"/>
      <c r="BV212" s="107"/>
      <c r="BW212" s="107"/>
      <c r="BX212" s="108"/>
      <c r="BY212" s="105"/>
      <c r="BZ212" s="105"/>
      <c r="CA212" s="109"/>
      <c r="CC212" s="14"/>
      <c r="CD212" s="59"/>
      <c r="CE212" s="33"/>
      <c r="CF212" s="33"/>
      <c r="CG212" s="33"/>
      <c r="CH212" s="33"/>
      <c r="CI212" s="62"/>
      <c r="CJ212" s="61"/>
      <c r="CK212" s="33"/>
      <c r="CL212" s="174"/>
      <c r="CM212" s="132"/>
      <c r="CN212" s="133"/>
      <c r="CO212" s="108"/>
      <c r="CP212" s="105"/>
      <c r="CQ212" s="105"/>
      <c r="CR212" s="109"/>
    </row>
    <row r="213" spans="1:96" ht="9" customHeight="1">
      <c r="A213" s="18"/>
      <c r="B213" s="18"/>
      <c r="C213" s="18"/>
      <c r="D213" s="18"/>
      <c r="E213" s="18"/>
      <c r="F213" s="18"/>
      <c r="G213" s="183" t="s">
        <v>120</v>
      </c>
      <c r="H213" s="183"/>
      <c r="I213" s="183"/>
      <c r="J213" s="183"/>
      <c r="K213" s="183"/>
      <c r="L213" s="183"/>
      <c r="M213" s="183"/>
      <c r="N213" s="183"/>
      <c r="O213" s="183"/>
      <c r="P213" s="183"/>
      <c r="Q213" s="183"/>
      <c r="R213" s="183"/>
      <c r="S213" s="183"/>
      <c r="T213" s="183"/>
      <c r="U213" s="183"/>
      <c r="V213" s="183"/>
      <c r="W213" s="183"/>
      <c r="X213" s="183"/>
      <c r="Y213" s="183"/>
      <c r="Z213" s="183"/>
      <c r="AA213" s="183"/>
      <c r="AB213" s="183"/>
      <c r="AC213" s="183"/>
      <c r="AD213" s="12"/>
      <c r="AE213" s="12"/>
      <c r="AF213" s="148">
        <v>4</v>
      </c>
      <c r="AG213" s="33"/>
      <c r="AH213" s="33">
        <v>2</v>
      </c>
      <c r="AI213" s="33"/>
      <c r="AJ213" s="33">
        <v>0</v>
      </c>
      <c r="AK213" s="60"/>
      <c r="AL213" s="61">
        <v>0</v>
      </c>
      <c r="AM213" s="62"/>
      <c r="AN213" s="59">
        <v>0</v>
      </c>
      <c r="AO213" s="33"/>
      <c r="AP213" s="33">
        <v>0</v>
      </c>
      <c r="AQ213" s="33"/>
      <c r="AR213" s="33">
        <v>0</v>
      </c>
      <c r="AS213" s="60"/>
      <c r="AT213" s="61">
        <v>0</v>
      </c>
      <c r="AU213" s="62"/>
      <c r="AV213" s="59">
        <v>1</v>
      </c>
      <c r="AW213" s="33"/>
      <c r="AX213" s="33">
        <v>0</v>
      </c>
      <c r="AY213" s="60"/>
      <c r="AZ213" s="61">
        <v>1</v>
      </c>
      <c r="BA213" s="62"/>
      <c r="BB213" s="59">
        <v>0</v>
      </c>
      <c r="BC213" s="33"/>
      <c r="BD213" s="33">
        <v>0</v>
      </c>
      <c r="BE213" s="33"/>
      <c r="BF213" s="33">
        <v>0</v>
      </c>
      <c r="BG213" s="62"/>
      <c r="BH213" s="59">
        <v>1</v>
      </c>
      <c r="BI213" s="33"/>
      <c r="BJ213" s="33">
        <v>0</v>
      </c>
      <c r="BK213" s="60"/>
      <c r="BL213" s="61">
        <v>0</v>
      </c>
      <c r="BM213" s="62"/>
      <c r="BN213" s="61">
        <v>0</v>
      </c>
      <c r="BO213" s="62"/>
      <c r="BP213" s="104">
        <f>IF(AH213=0,,AL213/AH213)</f>
        <v>0</v>
      </c>
      <c r="BQ213" s="105"/>
      <c r="BR213" s="105"/>
      <c r="BS213" s="106"/>
      <c r="BT213" s="107">
        <f>IF(AH213=0,0,(((AL213-(AN213+AP213+AR213))+2*AN213+3*AP213+4*AR213)/AH213))</f>
        <v>0</v>
      </c>
      <c r="BU213" s="107"/>
      <c r="BV213" s="107"/>
      <c r="BW213" s="107"/>
      <c r="BX213" s="108">
        <f>IF(AH213+AX213+AZ213+BD213=0,0,(AL213+AZ213+BD213)/(AH213+AX213+AZ213+BD213))</f>
        <v>0.3333333333333333</v>
      </c>
      <c r="BY213" s="105"/>
      <c r="BZ213" s="105"/>
      <c r="CA213" s="109"/>
      <c r="CC213" s="14"/>
      <c r="CD213" s="59">
        <v>0</v>
      </c>
      <c r="CE213" s="33"/>
      <c r="CF213" s="33">
        <v>1</v>
      </c>
      <c r="CG213" s="33"/>
      <c r="CH213" s="33">
        <v>0</v>
      </c>
      <c r="CI213" s="62"/>
      <c r="CJ213" s="61">
        <v>0</v>
      </c>
      <c r="CK213" s="33"/>
      <c r="CL213" s="174">
        <v>9</v>
      </c>
      <c r="CM213" s="132"/>
      <c r="CN213" s="133"/>
      <c r="CO213" s="108">
        <f>IF(CD213+CF213+CH213=0,0,(CD213+CF213)/(CD213+CF213+CH213))</f>
        <v>1</v>
      </c>
      <c r="CP213" s="105"/>
      <c r="CQ213" s="105"/>
      <c r="CR213" s="109"/>
    </row>
    <row r="214" spans="1:96" ht="9" customHeight="1">
      <c r="A214" s="18"/>
      <c r="B214" s="18"/>
      <c r="C214" s="18"/>
      <c r="D214" s="18"/>
      <c r="E214" s="18"/>
      <c r="F214" s="18"/>
      <c r="G214" s="183"/>
      <c r="H214" s="183"/>
      <c r="I214" s="183"/>
      <c r="J214" s="183"/>
      <c r="K214" s="183"/>
      <c r="L214" s="183"/>
      <c r="M214" s="183"/>
      <c r="N214" s="183"/>
      <c r="O214" s="183"/>
      <c r="P214" s="183"/>
      <c r="Q214" s="183"/>
      <c r="R214" s="183"/>
      <c r="S214" s="183"/>
      <c r="T214" s="183"/>
      <c r="U214" s="183"/>
      <c r="V214" s="183"/>
      <c r="W214" s="183"/>
      <c r="X214" s="183"/>
      <c r="Y214" s="183"/>
      <c r="Z214" s="183"/>
      <c r="AA214" s="183"/>
      <c r="AB214" s="183"/>
      <c r="AC214" s="183"/>
      <c r="AD214" s="12"/>
      <c r="AE214" s="12"/>
      <c r="AF214" s="148"/>
      <c r="AG214" s="33"/>
      <c r="AH214" s="33"/>
      <c r="AI214" s="33"/>
      <c r="AJ214" s="33"/>
      <c r="AK214" s="60"/>
      <c r="AL214" s="61"/>
      <c r="AM214" s="62"/>
      <c r="AN214" s="59"/>
      <c r="AO214" s="33"/>
      <c r="AP214" s="33"/>
      <c r="AQ214" s="33"/>
      <c r="AR214" s="33"/>
      <c r="AS214" s="60"/>
      <c r="AT214" s="61"/>
      <c r="AU214" s="62"/>
      <c r="AV214" s="59"/>
      <c r="AW214" s="33"/>
      <c r="AX214" s="33"/>
      <c r="AY214" s="60"/>
      <c r="AZ214" s="61"/>
      <c r="BA214" s="62"/>
      <c r="BB214" s="59"/>
      <c r="BC214" s="33"/>
      <c r="BD214" s="33"/>
      <c r="BE214" s="33"/>
      <c r="BF214" s="33"/>
      <c r="BG214" s="62"/>
      <c r="BH214" s="59"/>
      <c r="BI214" s="33"/>
      <c r="BJ214" s="33"/>
      <c r="BK214" s="60"/>
      <c r="BL214" s="61"/>
      <c r="BM214" s="62"/>
      <c r="BN214" s="61"/>
      <c r="BO214" s="62"/>
      <c r="BP214" s="104"/>
      <c r="BQ214" s="105"/>
      <c r="BR214" s="105"/>
      <c r="BS214" s="106"/>
      <c r="BT214" s="107"/>
      <c r="BU214" s="107"/>
      <c r="BV214" s="107"/>
      <c r="BW214" s="107"/>
      <c r="BX214" s="108"/>
      <c r="BY214" s="105"/>
      <c r="BZ214" s="105"/>
      <c r="CA214" s="109"/>
      <c r="CC214" s="14"/>
      <c r="CD214" s="59"/>
      <c r="CE214" s="33"/>
      <c r="CF214" s="33"/>
      <c r="CG214" s="33"/>
      <c r="CH214" s="33"/>
      <c r="CI214" s="62"/>
      <c r="CJ214" s="61"/>
      <c r="CK214" s="33"/>
      <c r="CL214" s="174"/>
      <c r="CM214" s="132"/>
      <c r="CN214" s="133"/>
      <c r="CO214" s="108"/>
      <c r="CP214" s="105"/>
      <c r="CQ214" s="105"/>
      <c r="CR214" s="109"/>
    </row>
    <row r="215" spans="1:96" ht="9" customHeight="1">
      <c r="A215" s="18"/>
      <c r="B215" s="18"/>
      <c r="C215" s="18"/>
      <c r="D215" s="18"/>
      <c r="E215" s="18"/>
      <c r="F215" s="18"/>
      <c r="G215" s="183" t="s">
        <v>121</v>
      </c>
      <c r="H215" s="183"/>
      <c r="I215" s="183"/>
      <c r="J215" s="183"/>
      <c r="K215" s="183"/>
      <c r="L215" s="183"/>
      <c r="M215" s="183"/>
      <c r="N215" s="183"/>
      <c r="O215" s="183"/>
      <c r="P215" s="183"/>
      <c r="Q215" s="183"/>
      <c r="R215" s="183"/>
      <c r="S215" s="183"/>
      <c r="T215" s="183"/>
      <c r="U215" s="183"/>
      <c r="V215" s="183"/>
      <c r="W215" s="183"/>
      <c r="X215" s="183"/>
      <c r="Y215" s="183"/>
      <c r="Z215" s="183"/>
      <c r="AA215" s="183"/>
      <c r="AB215" s="183"/>
      <c r="AC215" s="183"/>
      <c r="AD215" s="12"/>
      <c r="AE215" s="12"/>
      <c r="AF215" s="148">
        <v>4</v>
      </c>
      <c r="AG215" s="33"/>
      <c r="AH215" s="33">
        <v>4</v>
      </c>
      <c r="AI215" s="33"/>
      <c r="AJ215" s="33">
        <v>1</v>
      </c>
      <c r="AK215" s="60"/>
      <c r="AL215" s="61">
        <v>1</v>
      </c>
      <c r="AM215" s="62"/>
      <c r="AN215" s="59">
        <v>0</v>
      </c>
      <c r="AO215" s="33"/>
      <c r="AP215" s="33">
        <v>0</v>
      </c>
      <c r="AQ215" s="33"/>
      <c r="AR215" s="33">
        <v>0</v>
      </c>
      <c r="AS215" s="60"/>
      <c r="AT215" s="61">
        <v>0</v>
      </c>
      <c r="AU215" s="62"/>
      <c r="AV215" s="59">
        <v>0</v>
      </c>
      <c r="AW215" s="33"/>
      <c r="AX215" s="33">
        <v>0</v>
      </c>
      <c r="AY215" s="60"/>
      <c r="AZ215" s="61">
        <v>0</v>
      </c>
      <c r="BA215" s="62"/>
      <c r="BB215" s="59">
        <v>0</v>
      </c>
      <c r="BC215" s="33"/>
      <c r="BD215" s="33">
        <v>0</v>
      </c>
      <c r="BE215" s="33"/>
      <c r="BF215" s="33">
        <v>0</v>
      </c>
      <c r="BG215" s="62"/>
      <c r="BH215" s="59">
        <v>0</v>
      </c>
      <c r="BI215" s="33"/>
      <c r="BJ215" s="33">
        <v>0</v>
      </c>
      <c r="BK215" s="60"/>
      <c r="BL215" s="61">
        <v>1</v>
      </c>
      <c r="BM215" s="62"/>
      <c r="BN215" s="61">
        <v>0</v>
      </c>
      <c r="BO215" s="62"/>
      <c r="BP215" s="104">
        <f>IF(AH215=0,,AL215/AH215)</f>
        <v>0.25</v>
      </c>
      <c r="BQ215" s="105"/>
      <c r="BR215" s="105"/>
      <c r="BS215" s="106"/>
      <c r="BT215" s="107">
        <f>IF(AH215=0,0,(((AL215-(AN215+AP215+AR215))+2*AN215+3*AP215+4*AR215)/AH215))</f>
        <v>0.25</v>
      </c>
      <c r="BU215" s="107"/>
      <c r="BV215" s="107"/>
      <c r="BW215" s="107"/>
      <c r="BX215" s="108">
        <f>IF(AH215+AX215+AZ215+BD215=0,0,(AL215+AZ215+BD215)/(AH215+AX215+AZ215+BD215))</f>
        <v>0.25</v>
      </c>
      <c r="BY215" s="105"/>
      <c r="BZ215" s="105"/>
      <c r="CA215" s="109"/>
      <c r="CC215" s="14"/>
      <c r="CD215" s="59">
        <v>1</v>
      </c>
      <c r="CE215" s="33"/>
      <c r="CF215" s="33">
        <v>0</v>
      </c>
      <c r="CG215" s="33"/>
      <c r="CH215" s="33">
        <v>0</v>
      </c>
      <c r="CI215" s="62"/>
      <c r="CJ215" s="61">
        <v>0</v>
      </c>
      <c r="CK215" s="33"/>
      <c r="CL215" s="174">
        <v>9</v>
      </c>
      <c r="CM215" s="132"/>
      <c r="CN215" s="133"/>
      <c r="CO215" s="108">
        <f>IF(CD215+CF215+CH215=0,0,(CD215+CF215)/(CD215+CF215+CH215))</f>
        <v>1</v>
      </c>
      <c r="CP215" s="105"/>
      <c r="CQ215" s="105"/>
      <c r="CR215" s="109"/>
    </row>
    <row r="216" spans="1:96" ht="9" customHeight="1">
      <c r="A216" s="18"/>
      <c r="B216" s="18"/>
      <c r="C216" s="18"/>
      <c r="D216" s="18"/>
      <c r="E216" s="18"/>
      <c r="F216" s="18"/>
      <c r="G216" s="183"/>
      <c r="H216" s="183"/>
      <c r="I216" s="183"/>
      <c r="J216" s="183"/>
      <c r="K216" s="183"/>
      <c r="L216" s="183"/>
      <c r="M216" s="183"/>
      <c r="N216" s="183"/>
      <c r="O216" s="183"/>
      <c r="P216" s="183"/>
      <c r="Q216" s="183"/>
      <c r="R216" s="183"/>
      <c r="S216" s="183"/>
      <c r="T216" s="183"/>
      <c r="U216" s="183"/>
      <c r="V216" s="183"/>
      <c r="W216" s="183"/>
      <c r="X216" s="183"/>
      <c r="Y216" s="183"/>
      <c r="Z216" s="183"/>
      <c r="AA216" s="183"/>
      <c r="AB216" s="183"/>
      <c r="AC216" s="183"/>
      <c r="AD216" s="12"/>
      <c r="AE216" s="12"/>
      <c r="AF216" s="148"/>
      <c r="AG216" s="33"/>
      <c r="AH216" s="33"/>
      <c r="AI216" s="33"/>
      <c r="AJ216" s="33"/>
      <c r="AK216" s="60"/>
      <c r="AL216" s="61"/>
      <c r="AM216" s="62"/>
      <c r="AN216" s="59"/>
      <c r="AO216" s="33"/>
      <c r="AP216" s="33"/>
      <c r="AQ216" s="33"/>
      <c r="AR216" s="33"/>
      <c r="AS216" s="60"/>
      <c r="AT216" s="61"/>
      <c r="AU216" s="62"/>
      <c r="AV216" s="59"/>
      <c r="AW216" s="33"/>
      <c r="AX216" s="33"/>
      <c r="AY216" s="60"/>
      <c r="AZ216" s="61"/>
      <c r="BA216" s="62"/>
      <c r="BB216" s="59"/>
      <c r="BC216" s="33"/>
      <c r="BD216" s="33"/>
      <c r="BE216" s="33"/>
      <c r="BF216" s="33"/>
      <c r="BG216" s="62"/>
      <c r="BH216" s="59"/>
      <c r="BI216" s="33"/>
      <c r="BJ216" s="33"/>
      <c r="BK216" s="60"/>
      <c r="BL216" s="61"/>
      <c r="BM216" s="62"/>
      <c r="BN216" s="61"/>
      <c r="BO216" s="62"/>
      <c r="BP216" s="104"/>
      <c r="BQ216" s="105"/>
      <c r="BR216" s="105"/>
      <c r="BS216" s="106"/>
      <c r="BT216" s="107"/>
      <c r="BU216" s="107"/>
      <c r="BV216" s="107"/>
      <c r="BW216" s="107"/>
      <c r="BX216" s="108"/>
      <c r="BY216" s="105"/>
      <c r="BZ216" s="105"/>
      <c r="CA216" s="109"/>
      <c r="CC216" s="14"/>
      <c r="CD216" s="59"/>
      <c r="CE216" s="33"/>
      <c r="CF216" s="33"/>
      <c r="CG216" s="33"/>
      <c r="CH216" s="33"/>
      <c r="CI216" s="62"/>
      <c r="CJ216" s="61"/>
      <c r="CK216" s="33"/>
      <c r="CL216" s="174"/>
      <c r="CM216" s="132"/>
      <c r="CN216" s="133"/>
      <c r="CO216" s="108"/>
      <c r="CP216" s="105"/>
      <c r="CQ216" s="105"/>
      <c r="CR216" s="109"/>
    </row>
    <row r="217" spans="1:96" ht="9" customHeight="1">
      <c r="A217" s="18"/>
      <c r="B217" s="18"/>
      <c r="C217" s="18"/>
      <c r="D217" s="18"/>
      <c r="E217" s="18"/>
      <c r="F217" s="18"/>
      <c r="G217" s="183" t="s">
        <v>122</v>
      </c>
      <c r="H217" s="183"/>
      <c r="I217" s="183"/>
      <c r="J217" s="183"/>
      <c r="K217" s="183"/>
      <c r="L217" s="183"/>
      <c r="M217" s="183"/>
      <c r="N217" s="183"/>
      <c r="O217" s="183"/>
      <c r="P217" s="183"/>
      <c r="Q217" s="183"/>
      <c r="R217" s="183"/>
      <c r="S217" s="183"/>
      <c r="T217" s="183"/>
      <c r="U217" s="183"/>
      <c r="V217" s="183"/>
      <c r="W217" s="183"/>
      <c r="X217" s="183"/>
      <c r="Y217" s="183"/>
      <c r="Z217" s="183"/>
      <c r="AA217" s="183"/>
      <c r="AB217" s="183"/>
      <c r="AC217" s="183"/>
      <c r="AD217" s="12"/>
      <c r="AE217" s="12"/>
      <c r="AF217" s="148">
        <v>4</v>
      </c>
      <c r="AG217" s="33"/>
      <c r="AH217" s="33">
        <v>3</v>
      </c>
      <c r="AI217" s="33"/>
      <c r="AJ217" s="33">
        <v>0</v>
      </c>
      <c r="AK217" s="60"/>
      <c r="AL217" s="61">
        <v>0</v>
      </c>
      <c r="AM217" s="62"/>
      <c r="AN217" s="59">
        <v>0</v>
      </c>
      <c r="AO217" s="33"/>
      <c r="AP217" s="33">
        <v>0</v>
      </c>
      <c r="AQ217" s="33"/>
      <c r="AR217" s="33">
        <v>0</v>
      </c>
      <c r="AS217" s="60"/>
      <c r="AT217" s="61">
        <v>0</v>
      </c>
      <c r="AU217" s="62"/>
      <c r="AV217" s="59">
        <v>0</v>
      </c>
      <c r="AW217" s="33"/>
      <c r="AX217" s="33">
        <v>0</v>
      </c>
      <c r="AY217" s="60"/>
      <c r="AZ217" s="61">
        <v>1</v>
      </c>
      <c r="BA217" s="62"/>
      <c r="BB217" s="59">
        <v>0</v>
      </c>
      <c r="BC217" s="33"/>
      <c r="BD217" s="33">
        <v>0</v>
      </c>
      <c r="BE217" s="33"/>
      <c r="BF217" s="33">
        <v>0</v>
      </c>
      <c r="BG217" s="62"/>
      <c r="BH217" s="59">
        <v>0</v>
      </c>
      <c r="BI217" s="33"/>
      <c r="BJ217" s="33">
        <v>0</v>
      </c>
      <c r="BK217" s="60"/>
      <c r="BL217" s="61">
        <v>0</v>
      </c>
      <c r="BM217" s="62"/>
      <c r="BN217" s="61">
        <v>0</v>
      </c>
      <c r="BO217" s="62"/>
      <c r="BP217" s="104">
        <f>IF(AH217=0,,AL217/AH217)</f>
        <v>0</v>
      </c>
      <c r="BQ217" s="105"/>
      <c r="BR217" s="105"/>
      <c r="BS217" s="106"/>
      <c r="BT217" s="107">
        <f>IF(AH217=0,0,(((AL217-(AN217+AP217+AR217))+2*AN217+3*AP217+4*AR217)/AH217))</f>
        <v>0</v>
      </c>
      <c r="BU217" s="107"/>
      <c r="BV217" s="107"/>
      <c r="BW217" s="107"/>
      <c r="BX217" s="108">
        <f>IF(AH217+AX217+AZ217+BD217=0,0,(AL217+AZ217+BD217)/(AH217+AX217+AZ217+BD217))</f>
        <v>0.25</v>
      </c>
      <c r="BY217" s="105"/>
      <c r="BZ217" s="105"/>
      <c r="CA217" s="109"/>
      <c r="CC217" s="14"/>
      <c r="CD217" s="59">
        <v>2</v>
      </c>
      <c r="CE217" s="33"/>
      <c r="CF217" s="33">
        <v>0</v>
      </c>
      <c r="CG217" s="33"/>
      <c r="CH217" s="33">
        <v>0</v>
      </c>
      <c r="CI217" s="62"/>
      <c r="CJ217" s="61">
        <v>0</v>
      </c>
      <c r="CK217" s="33"/>
      <c r="CL217" s="174">
        <v>9</v>
      </c>
      <c r="CM217" s="132"/>
      <c r="CN217" s="133"/>
      <c r="CO217" s="108">
        <f>IF(CD217+CF217+CH217=0,0,(CD217+CF217)/(CD217+CF217+CH217))</f>
        <v>1</v>
      </c>
      <c r="CP217" s="105"/>
      <c r="CQ217" s="105"/>
      <c r="CR217" s="109"/>
    </row>
    <row r="218" spans="1:96" ht="9" customHeight="1" thickBot="1">
      <c r="A218" s="18"/>
      <c r="B218" s="18"/>
      <c r="C218" s="18"/>
      <c r="D218" s="18"/>
      <c r="E218" s="18"/>
      <c r="F218" s="18"/>
      <c r="G218" s="183"/>
      <c r="H218" s="183"/>
      <c r="I218" s="183"/>
      <c r="J218" s="183"/>
      <c r="K218" s="183"/>
      <c r="L218" s="183"/>
      <c r="M218" s="183"/>
      <c r="N218" s="183"/>
      <c r="O218" s="183"/>
      <c r="P218" s="183"/>
      <c r="Q218" s="183"/>
      <c r="R218" s="183"/>
      <c r="S218" s="183"/>
      <c r="T218" s="183"/>
      <c r="U218" s="183"/>
      <c r="V218" s="183"/>
      <c r="W218" s="183"/>
      <c r="X218" s="183"/>
      <c r="Y218" s="183"/>
      <c r="Z218" s="183"/>
      <c r="AA218" s="183"/>
      <c r="AB218" s="183"/>
      <c r="AC218" s="183"/>
      <c r="AD218" s="12"/>
      <c r="AE218" s="12"/>
      <c r="AF218" s="148"/>
      <c r="AG218" s="33"/>
      <c r="AH218" s="33"/>
      <c r="AI218" s="33"/>
      <c r="AJ218" s="33"/>
      <c r="AK218" s="60"/>
      <c r="AL218" s="61"/>
      <c r="AM218" s="62"/>
      <c r="AN218" s="59"/>
      <c r="AO218" s="33"/>
      <c r="AP218" s="33"/>
      <c r="AQ218" s="33"/>
      <c r="AR218" s="33"/>
      <c r="AS218" s="60"/>
      <c r="AT218" s="61"/>
      <c r="AU218" s="62"/>
      <c r="AV218" s="59"/>
      <c r="AW218" s="33"/>
      <c r="AX218" s="33"/>
      <c r="AY218" s="60"/>
      <c r="AZ218" s="61"/>
      <c r="BA218" s="62"/>
      <c r="BB218" s="59"/>
      <c r="BC218" s="33"/>
      <c r="BD218" s="33"/>
      <c r="BE218" s="33"/>
      <c r="BF218" s="33"/>
      <c r="BG218" s="62"/>
      <c r="BH218" s="59"/>
      <c r="BI218" s="33"/>
      <c r="BJ218" s="33"/>
      <c r="BK218" s="60"/>
      <c r="BL218" s="61"/>
      <c r="BM218" s="62"/>
      <c r="BN218" s="61"/>
      <c r="BO218" s="62"/>
      <c r="BP218" s="104"/>
      <c r="BQ218" s="105"/>
      <c r="BR218" s="105"/>
      <c r="BS218" s="106"/>
      <c r="BT218" s="107"/>
      <c r="BU218" s="107"/>
      <c r="BV218" s="107"/>
      <c r="BW218" s="107"/>
      <c r="BX218" s="108"/>
      <c r="BY218" s="105"/>
      <c r="BZ218" s="105"/>
      <c r="CA218" s="109"/>
      <c r="CC218" s="14"/>
      <c r="CD218" s="59"/>
      <c r="CE218" s="33"/>
      <c r="CF218" s="33"/>
      <c r="CG218" s="33"/>
      <c r="CH218" s="33"/>
      <c r="CI218" s="62"/>
      <c r="CJ218" s="61"/>
      <c r="CK218" s="33"/>
      <c r="CL218" s="174"/>
      <c r="CM218" s="132"/>
      <c r="CN218" s="133"/>
      <c r="CO218" s="108"/>
      <c r="CP218" s="105"/>
      <c r="CQ218" s="105"/>
      <c r="CR218" s="109"/>
    </row>
    <row r="219" spans="1:96" ht="9" customHeight="1" thickTop="1">
      <c r="A219" s="13"/>
      <c r="B219" s="13"/>
      <c r="C219" s="13"/>
      <c r="D219" s="13"/>
      <c r="E219" s="13"/>
      <c r="F219" s="13"/>
      <c r="G219" s="34" t="s">
        <v>37</v>
      </c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6"/>
      <c r="AD219" s="19"/>
      <c r="AE219" s="19"/>
      <c r="AF219" s="34">
        <f>SUM(AF201:AG218)</f>
        <v>39</v>
      </c>
      <c r="AG219" s="35"/>
      <c r="AH219" s="35">
        <f>SUM(AH201:AI218)</f>
        <v>33</v>
      </c>
      <c r="AI219" s="35"/>
      <c r="AJ219" s="35">
        <f>SUM(AJ201:AK218)</f>
        <v>5</v>
      </c>
      <c r="AK219" s="100"/>
      <c r="AL219" s="102">
        <f>SUM(AL201:AM218)</f>
        <v>9</v>
      </c>
      <c r="AM219" s="54"/>
      <c r="AN219" s="52">
        <f>SUM(AN201:AO218)</f>
        <v>3</v>
      </c>
      <c r="AO219" s="35"/>
      <c r="AP219" s="35">
        <f>SUM(AP201:AQ218)</f>
        <v>0</v>
      </c>
      <c r="AQ219" s="35"/>
      <c r="AR219" s="35">
        <f>SUM(AR201:AS218)</f>
        <v>0</v>
      </c>
      <c r="AS219" s="100"/>
      <c r="AT219" s="102">
        <f>SUM(AT201:AU218)</f>
        <v>0</v>
      </c>
      <c r="AU219" s="54"/>
      <c r="AV219" s="52">
        <f>SUM(AV201:AW218)</f>
        <v>2</v>
      </c>
      <c r="AW219" s="35"/>
      <c r="AX219" s="35">
        <f>SUM(AX201:AY218)</f>
        <v>0</v>
      </c>
      <c r="AY219" s="100"/>
      <c r="AZ219" s="102">
        <f>SUM(AZ201:BA218)</f>
        <v>4</v>
      </c>
      <c r="BA219" s="54"/>
      <c r="BB219" s="52">
        <f>SUM(BB201:BC218)</f>
        <v>0</v>
      </c>
      <c r="BC219" s="35"/>
      <c r="BD219" s="35">
        <f>SUM(BD201:BE218)</f>
        <v>0</v>
      </c>
      <c r="BE219" s="35"/>
      <c r="BF219" s="35">
        <f>SUM(BF201:BG218)</f>
        <v>0</v>
      </c>
      <c r="BG219" s="54"/>
      <c r="BH219" s="52">
        <f>SUM(BH201:BI218)</f>
        <v>2</v>
      </c>
      <c r="BI219" s="35"/>
      <c r="BJ219" s="35">
        <f>SUM(BJ201:BK218)</f>
        <v>1</v>
      </c>
      <c r="BK219" s="100"/>
      <c r="BL219" s="102">
        <f>SUM(BL201:BM218)</f>
        <v>4</v>
      </c>
      <c r="BM219" s="54"/>
      <c r="BN219" s="102">
        <f>SUM(BN201:BO218)</f>
        <v>4</v>
      </c>
      <c r="BO219" s="54"/>
      <c r="BP219" s="149">
        <f>IF(AH219=0,,AL219/AH219)</f>
        <v>0.2727272727272727</v>
      </c>
      <c r="BQ219" s="95"/>
      <c r="BR219" s="95"/>
      <c r="BS219" s="150"/>
      <c r="BT219" s="153">
        <f>IF(AH219=0,0,(((AL219-(AN219+AP219+AR219))+2*AN219+3*AP219+4*AR219)/AH219))</f>
        <v>0.36363636363636365</v>
      </c>
      <c r="BU219" s="153"/>
      <c r="BV219" s="153"/>
      <c r="BW219" s="153"/>
      <c r="BX219" s="94">
        <f>IF(AH219+AX219+AZ219+BD219=0,0,(AL219+AZ219+BD219)/(AH219+AX219+AZ219+BD219))</f>
        <v>0.35135135135135137</v>
      </c>
      <c r="BY219" s="95"/>
      <c r="BZ219" s="95"/>
      <c r="CA219" s="96"/>
      <c r="CB219" s="6"/>
      <c r="CC219" s="14"/>
      <c r="CD219" s="52">
        <f>SUM(CD201:CE218)</f>
        <v>27</v>
      </c>
      <c r="CE219" s="35"/>
      <c r="CF219" s="35">
        <f>SUM(CF201:CG218)</f>
        <v>10</v>
      </c>
      <c r="CG219" s="35"/>
      <c r="CH219" s="35">
        <f>SUM(CH201:CI218)</f>
        <v>2</v>
      </c>
      <c r="CI219" s="54"/>
      <c r="CJ219" s="102">
        <f>SUM(CJ201:CK218)</f>
        <v>2</v>
      </c>
      <c r="CK219" s="35"/>
      <c r="CL219" s="113">
        <f>SUM(CL201:CN218)/9</f>
        <v>9</v>
      </c>
      <c r="CM219" s="114"/>
      <c r="CN219" s="123"/>
      <c r="CO219" s="94">
        <f>IF(CD219+CF219+CH219=0,0,(CD219+CF219)/(CD219+CF219+CH219))</f>
        <v>0.9487179487179487</v>
      </c>
      <c r="CP219" s="95"/>
      <c r="CQ219" s="95"/>
      <c r="CR219" s="96"/>
    </row>
    <row r="220" spans="1:96" ht="9" customHeight="1" thickBot="1">
      <c r="A220" s="13"/>
      <c r="B220" s="13"/>
      <c r="C220" s="13"/>
      <c r="D220" s="13"/>
      <c r="E220" s="13"/>
      <c r="F220" s="13"/>
      <c r="G220" s="37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9"/>
      <c r="AD220" s="19"/>
      <c r="AE220" s="19"/>
      <c r="AF220" s="37"/>
      <c r="AG220" s="38"/>
      <c r="AH220" s="38"/>
      <c r="AI220" s="38"/>
      <c r="AJ220" s="38"/>
      <c r="AK220" s="101"/>
      <c r="AL220" s="103"/>
      <c r="AM220" s="55"/>
      <c r="AN220" s="53"/>
      <c r="AO220" s="38"/>
      <c r="AP220" s="38"/>
      <c r="AQ220" s="38"/>
      <c r="AR220" s="38"/>
      <c r="AS220" s="101"/>
      <c r="AT220" s="103"/>
      <c r="AU220" s="55"/>
      <c r="AV220" s="53"/>
      <c r="AW220" s="38"/>
      <c r="AX220" s="38"/>
      <c r="AY220" s="101"/>
      <c r="AZ220" s="103"/>
      <c r="BA220" s="55"/>
      <c r="BB220" s="53"/>
      <c r="BC220" s="38"/>
      <c r="BD220" s="38"/>
      <c r="BE220" s="38"/>
      <c r="BF220" s="38"/>
      <c r="BG220" s="55"/>
      <c r="BH220" s="53"/>
      <c r="BI220" s="38"/>
      <c r="BJ220" s="38"/>
      <c r="BK220" s="101"/>
      <c r="BL220" s="103"/>
      <c r="BM220" s="55"/>
      <c r="BN220" s="103"/>
      <c r="BO220" s="55"/>
      <c r="BP220" s="151"/>
      <c r="BQ220" s="98"/>
      <c r="BR220" s="98"/>
      <c r="BS220" s="152"/>
      <c r="BT220" s="154"/>
      <c r="BU220" s="154"/>
      <c r="BV220" s="154"/>
      <c r="BW220" s="154"/>
      <c r="BX220" s="97"/>
      <c r="BY220" s="98"/>
      <c r="BZ220" s="98"/>
      <c r="CA220" s="99"/>
      <c r="CB220" s="6"/>
      <c r="CC220" s="14"/>
      <c r="CD220" s="53"/>
      <c r="CE220" s="38"/>
      <c r="CF220" s="38"/>
      <c r="CG220" s="38"/>
      <c r="CH220" s="38"/>
      <c r="CI220" s="55"/>
      <c r="CJ220" s="103"/>
      <c r="CK220" s="38"/>
      <c r="CL220" s="116"/>
      <c r="CM220" s="117"/>
      <c r="CN220" s="125"/>
      <c r="CO220" s="97"/>
      <c r="CP220" s="98"/>
      <c r="CQ220" s="98"/>
      <c r="CR220" s="99"/>
    </row>
    <row r="221" spans="16:75" ht="9" customHeight="1" thickTop="1">
      <c r="P221" s="12"/>
      <c r="Q221" s="12"/>
      <c r="R221" s="12"/>
      <c r="S221" s="12"/>
      <c r="T221" s="12"/>
      <c r="BN221" s="12"/>
      <c r="BO221" s="12"/>
      <c r="BP221" s="12"/>
      <c r="BQ221" s="12"/>
      <c r="BR221" s="12"/>
      <c r="BT221" s="1"/>
      <c r="BU221" s="2"/>
      <c r="BV221" s="1"/>
      <c r="BW221" s="1"/>
    </row>
    <row r="222" spans="16:73" ht="9" customHeight="1">
      <c r="P222" s="12"/>
      <c r="Q222" s="12"/>
      <c r="R222" s="12"/>
      <c r="S222" s="12"/>
      <c r="T222" s="12"/>
      <c r="BN222" s="12"/>
      <c r="BO222" s="12"/>
      <c r="BP222" s="12"/>
      <c r="BQ222" s="12"/>
      <c r="BR222" s="12"/>
      <c r="BU222" s="12"/>
    </row>
    <row r="223" spans="16:96" ht="9" customHeight="1">
      <c r="P223" s="12"/>
      <c r="Q223" s="12"/>
      <c r="R223" s="12"/>
      <c r="S223" s="12"/>
      <c r="T223" s="12"/>
      <c r="BN223" s="12"/>
      <c r="BO223" s="12"/>
      <c r="BP223" s="12"/>
      <c r="BQ223" s="12"/>
      <c r="BR223" s="12"/>
      <c r="BU223" s="12"/>
      <c r="CL223" s="177" t="s">
        <v>39</v>
      </c>
      <c r="CM223" s="177"/>
      <c r="CN223" s="177"/>
      <c r="CO223" s="177"/>
      <c r="CP223" s="178">
        <v>1</v>
      </c>
      <c r="CQ223" s="178"/>
      <c r="CR223" s="178"/>
    </row>
    <row r="224" spans="16:96" ht="9" customHeight="1">
      <c r="P224" s="12"/>
      <c r="Q224" s="12"/>
      <c r="R224" s="12"/>
      <c r="S224" s="12"/>
      <c r="T224" s="12"/>
      <c r="BN224" s="12"/>
      <c r="BO224" s="12"/>
      <c r="BP224" s="12"/>
      <c r="BQ224" s="12"/>
      <c r="BR224" s="12"/>
      <c r="BU224" s="12"/>
      <c r="CL224" s="177"/>
      <c r="CM224" s="177"/>
      <c r="CN224" s="177"/>
      <c r="CO224" s="177"/>
      <c r="CP224" s="178"/>
      <c r="CQ224" s="178"/>
      <c r="CR224" s="178"/>
    </row>
    <row r="225" spans="16:96" ht="9" customHeight="1">
      <c r="P225" s="12"/>
      <c r="Q225" s="12"/>
      <c r="R225" s="12"/>
      <c r="S225" s="12"/>
      <c r="T225" s="12"/>
      <c r="BN225" s="12"/>
      <c r="BO225" s="12"/>
      <c r="BP225" s="12"/>
      <c r="BQ225" s="12"/>
      <c r="BR225" s="12"/>
      <c r="BU225" s="12"/>
      <c r="CL225" s="177"/>
      <c r="CM225" s="177"/>
      <c r="CN225" s="177"/>
      <c r="CO225" s="177"/>
      <c r="CP225" s="178"/>
      <c r="CQ225" s="178"/>
      <c r="CR225" s="178"/>
    </row>
    <row r="226" spans="16:73" ht="9" customHeight="1">
      <c r="P226" s="12"/>
      <c r="Q226" s="12"/>
      <c r="R226" s="12"/>
      <c r="S226" s="12"/>
      <c r="T226" s="12"/>
      <c r="BN226" s="12"/>
      <c r="BO226" s="12"/>
      <c r="BP226" s="12"/>
      <c r="BQ226" s="12"/>
      <c r="BR226" s="12"/>
      <c r="BU226" s="12"/>
    </row>
    <row r="227" spans="16:73" ht="9" customHeight="1">
      <c r="P227" s="12"/>
      <c r="Q227" s="12"/>
      <c r="R227" s="12"/>
      <c r="S227" s="12"/>
      <c r="T227" s="12"/>
      <c r="BN227" s="12"/>
      <c r="BO227" s="12"/>
      <c r="BP227" s="12"/>
      <c r="BQ227" s="12"/>
      <c r="BR227" s="12"/>
      <c r="BU227" s="12"/>
    </row>
    <row r="228" spans="7:26" ht="9" customHeight="1" thickBot="1"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78" ht="9" customHeight="1" thickTop="1">
      <c r="A229" s="13"/>
      <c r="B229" s="13"/>
      <c r="C229" s="13"/>
      <c r="D229" s="13"/>
      <c r="E229" s="13"/>
      <c r="F229" s="13"/>
      <c r="G229" s="27" t="s">
        <v>33</v>
      </c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19"/>
      <c r="AE229" s="19"/>
      <c r="AF229" s="29" t="s">
        <v>53</v>
      </c>
      <c r="AG229" s="30"/>
      <c r="AH229" s="40" t="s">
        <v>52</v>
      </c>
      <c r="AI229" s="30"/>
      <c r="AJ229" s="40" t="s">
        <v>26</v>
      </c>
      <c r="AK229" s="42"/>
      <c r="AL229" s="102" t="s">
        <v>18</v>
      </c>
      <c r="AM229" s="35"/>
      <c r="AN229" s="54"/>
      <c r="AO229" s="52" t="s">
        <v>27</v>
      </c>
      <c r="AP229" s="35"/>
      <c r="AQ229" s="35" t="s">
        <v>1</v>
      </c>
      <c r="AR229" s="35"/>
      <c r="AS229" s="35" t="s">
        <v>2</v>
      </c>
      <c r="AT229" s="54"/>
      <c r="AU229" s="102" t="s">
        <v>28</v>
      </c>
      <c r="AV229" s="54"/>
      <c r="AW229" s="102" t="s">
        <v>3</v>
      </c>
      <c r="AX229" s="54"/>
      <c r="AY229" s="52" t="s">
        <v>4</v>
      </c>
      <c r="AZ229" s="35"/>
      <c r="BA229" s="35" t="s">
        <v>5</v>
      </c>
      <c r="BB229" s="35"/>
      <c r="BC229" s="35" t="s">
        <v>6</v>
      </c>
      <c r="BD229" s="54"/>
      <c r="BE229" s="52" t="s">
        <v>8</v>
      </c>
      <c r="BF229" s="35"/>
      <c r="BG229" s="35" t="s">
        <v>9</v>
      </c>
      <c r="BH229" s="54"/>
      <c r="BI229" s="102" t="s">
        <v>10</v>
      </c>
      <c r="BJ229" s="54"/>
      <c r="BK229" s="52" t="s">
        <v>11</v>
      </c>
      <c r="BL229" s="35"/>
      <c r="BM229" s="35" t="s">
        <v>12</v>
      </c>
      <c r="BN229" s="35"/>
      <c r="BO229" s="35" t="s">
        <v>13</v>
      </c>
      <c r="BP229" s="54"/>
      <c r="BQ229" s="102" t="s">
        <v>16</v>
      </c>
      <c r="BR229" s="54"/>
      <c r="BS229" s="52" t="s">
        <v>30</v>
      </c>
      <c r="BT229" s="35"/>
      <c r="BU229" s="35" t="s">
        <v>31</v>
      </c>
      <c r="BV229" s="54"/>
      <c r="BW229" s="52" t="s">
        <v>32</v>
      </c>
      <c r="BX229" s="35"/>
      <c r="BY229" s="35"/>
      <c r="BZ229" s="36"/>
    </row>
    <row r="230" spans="1:78" ht="9" customHeight="1" thickBot="1">
      <c r="A230" s="13"/>
      <c r="B230" s="13"/>
      <c r="C230" s="13"/>
      <c r="D230" s="13"/>
      <c r="E230" s="13"/>
      <c r="F230" s="13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19"/>
      <c r="AE230" s="19"/>
      <c r="AF230" s="26"/>
      <c r="AG230" s="25"/>
      <c r="AH230" s="41"/>
      <c r="AI230" s="25"/>
      <c r="AJ230" s="41"/>
      <c r="AK230" s="43"/>
      <c r="AL230" s="146"/>
      <c r="AM230" s="141"/>
      <c r="AN230" s="142"/>
      <c r="AO230" s="143"/>
      <c r="AP230" s="141"/>
      <c r="AQ230" s="141"/>
      <c r="AR230" s="141"/>
      <c r="AS230" s="141"/>
      <c r="AT230" s="142"/>
      <c r="AU230" s="146"/>
      <c r="AV230" s="142"/>
      <c r="AW230" s="146"/>
      <c r="AX230" s="142"/>
      <c r="AY230" s="143"/>
      <c r="AZ230" s="141"/>
      <c r="BA230" s="141"/>
      <c r="BB230" s="141"/>
      <c r="BC230" s="141"/>
      <c r="BD230" s="142"/>
      <c r="BE230" s="143"/>
      <c r="BF230" s="141"/>
      <c r="BG230" s="141"/>
      <c r="BH230" s="142"/>
      <c r="BI230" s="146"/>
      <c r="BJ230" s="142"/>
      <c r="BK230" s="143"/>
      <c r="BL230" s="141"/>
      <c r="BM230" s="141"/>
      <c r="BN230" s="141"/>
      <c r="BO230" s="141"/>
      <c r="BP230" s="142"/>
      <c r="BQ230" s="146"/>
      <c r="BR230" s="142"/>
      <c r="BS230" s="143"/>
      <c r="BT230" s="141"/>
      <c r="BU230" s="141"/>
      <c r="BV230" s="142"/>
      <c r="BW230" s="143"/>
      <c r="BX230" s="141"/>
      <c r="BY230" s="141"/>
      <c r="BZ230" s="144"/>
    </row>
    <row r="231" spans="1:78" ht="9" customHeight="1">
      <c r="A231" s="18"/>
      <c r="B231" s="18"/>
      <c r="C231" s="18"/>
      <c r="D231" s="18"/>
      <c r="E231" s="18"/>
      <c r="F231" s="18"/>
      <c r="G231" s="183" t="s">
        <v>104</v>
      </c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Y231" s="183"/>
      <c r="Z231" s="183"/>
      <c r="AA231" s="183"/>
      <c r="AB231" s="183"/>
      <c r="AC231" s="183"/>
      <c r="AD231" s="12"/>
      <c r="AE231" s="12"/>
      <c r="AF231" s="44">
        <v>1</v>
      </c>
      <c r="AG231" s="45"/>
      <c r="AH231" s="48">
        <v>0</v>
      </c>
      <c r="AI231" s="45"/>
      <c r="AJ231" s="48">
        <v>0</v>
      </c>
      <c r="AK231" s="50"/>
      <c r="AL231" s="147">
        <v>9</v>
      </c>
      <c r="AM231" s="135"/>
      <c r="AN231" s="136"/>
      <c r="AO231" s="74">
        <v>35</v>
      </c>
      <c r="AP231" s="110"/>
      <c r="AQ231" s="110">
        <v>33</v>
      </c>
      <c r="AR231" s="110"/>
      <c r="AS231" s="110">
        <v>1</v>
      </c>
      <c r="AT231" s="111"/>
      <c r="AU231" s="112">
        <v>1</v>
      </c>
      <c r="AV231" s="111"/>
      <c r="AW231" s="112">
        <v>6</v>
      </c>
      <c r="AX231" s="111"/>
      <c r="AY231" s="74">
        <v>2</v>
      </c>
      <c r="AZ231" s="110"/>
      <c r="BA231" s="110">
        <v>0</v>
      </c>
      <c r="BB231" s="110"/>
      <c r="BC231" s="110">
        <v>0</v>
      </c>
      <c r="BD231" s="111"/>
      <c r="BE231" s="74">
        <v>2</v>
      </c>
      <c r="BF231" s="110"/>
      <c r="BG231" s="110">
        <v>0</v>
      </c>
      <c r="BH231" s="111"/>
      <c r="BI231" s="112">
        <v>0</v>
      </c>
      <c r="BJ231" s="111"/>
      <c r="BK231" s="74">
        <v>0</v>
      </c>
      <c r="BL231" s="110"/>
      <c r="BM231" s="110">
        <v>0</v>
      </c>
      <c r="BN231" s="110"/>
      <c r="BO231" s="110">
        <v>0</v>
      </c>
      <c r="BP231" s="111"/>
      <c r="BQ231" s="112">
        <v>7</v>
      </c>
      <c r="BR231" s="111"/>
      <c r="BS231" s="74">
        <v>0</v>
      </c>
      <c r="BT231" s="110"/>
      <c r="BU231" s="110">
        <v>0</v>
      </c>
      <c r="BV231" s="111"/>
      <c r="BW231" s="126">
        <f>IF(AL231=0,0,(AU231*9)/AL231)</f>
        <v>1</v>
      </c>
      <c r="BX231" s="127"/>
      <c r="BY231" s="127"/>
      <c r="BZ231" s="128"/>
    </row>
    <row r="232" spans="1:78" ht="9" customHeight="1" thickBot="1">
      <c r="A232" s="18"/>
      <c r="B232" s="18"/>
      <c r="C232" s="18"/>
      <c r="D232" s="18"/>
      <c r="E232" s="18"/>
      <c r="F232" s="18"/>
      <c r="G232" s="183"/>
      <c r="H232" s="183"/>
      <c r="I232" s="183"/>
      <c r="J232" s="183"/>
      <c r="K232" s="183"/>
      <c r="L232" s="183"/>
      <c r="M232" s="183"/>
      <c r="N232" s="183"/>
      <c r="O232" s="183"/>
      <c r="P232" s="183"/>
      <c r="Q232" s="183"/>
      <c r="R232" s="183"/>
      <c r="S232" s="183"/>
      <c r="T232" s="183"/>
      <c r="U232" s="183"/>
      <c r="V232" s="183"/>
      <c r="W232" s="183"/>
      <c r="X232" s="183"/>
      <c r="Y232" s="183"/>
      <c r="Z232" s="183"/>
      <c r="AA232" s="183"/>
      <c r="AB232" s="183"/>
      <c r="AC232" s="183"/>
      <c r="AD232" s="12"/>
      <c r="AE232" s="12"/>
      <c r="AF232" s="46"/>
      <c r="AG232" s="47"/>
      <c r="AH232" s="49"/>
      <c r="AI232" s="47"/>
      <c r="AJ232" s="49"/>
      <c r="AK232" s="51"/>
      <c r="AL232" s="145"/>
      <c r="AM232" s="132"/>
      <c r="AN232" s="133"/>
      <c r="AO232" s="59"/>
      <c r="AP232" s="33"/>
      <c r="AQ232" s="33"/>
      <c r="AR232" s="33"/>
      <c r="AS232" s="33"/>
      <c r="AT232" s="62"/>
      <c r="AU232" s="61"/>
      <c r="AV232" s="62"/>
      <c r="AW232" s="61"/>
      <c r="AX232" s="62"/>
      <c r="AY232" s="59"/>
      <c r="AZ232" s="33"/>
      <c r="BA232" s="33"/>
      <c r="BB232" s="33"/>
      <c r="BC232" s="33"/>
      <c r="BD232" s="62"/>
      <c r="BE232" s="59"/>
      <c r="BF232" s="33"/>
      <c r="BG232" s="33"/>
      <c r="BH232" s="62"/>
      <c r="BI232" s="61"/>
      <c r="BJ232" s="62"/>
      <c r="BK232" s="59"/>
      <c r="BL232" s="33"/>
      <c r="BM232" s="33"/>
      <c r="BN232" s="33"/>
      <c r="BO232" s="33"/>
      <c r="BP232" s="62"/>
      <c r="BQ232" s="61"/>
      <c r="BR232" s="62"/>
      <c r="BS232" s="59"/>
      <c r="BT232" s="33"/>
      <c r="BU232" s="33"/>
      <c r="BV232" s="62"/>
      <c r="BW232" s="119"/>
      <c r="BX232" s="120"/>
      <c r="BY232" s="120"/>
      <c r="BZ232" s="121"/>
    </row>
    <row r="233" spans="1:78" ht="9" customHeight="1" thickTop="1">
      <c r="A233" s="13"/>
      <c r="B233" s="13"/>
      <c r="C233" s="13"/>
      <c r="D233" s="13"/>
      <c r="E233" s="13"/>
      <c r="F233" s="13"/>
      <c r="G233" s="34" t="s">
        <v>37</v>
      </c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6"/>
      <c r="AD233" s="19"/>
      <c r="AE233" s="20"/>
      <c r="AF233" s="52">
        <f>SUM(AF231:AG232)</f>
        <v>1</v>
      </c>
      <c r="AG233" s="35"/>
      <c r="AH233" s="35">
        <f>SUM(AH231:AI232)</f>
        <v>0</v>
      </c>
      <c r="AI233" s="35"/>
      <c r="AJ233" s="35">
        <f>SUM(AJ231:AK232)</f>
        <v>0</v>
      </c>
      <c r="AK233" s="54"/>
      <c r="AL233" s="122">
        <f>SUM(AL231:AN232)</f>
        <v>9</v>
      </c>
      <c r="AM233" s="114"/>
      <c r="AN233" s="123"/>
      <c r="AO233" s="52">
        <f>SUM(AO231:AP232)</f>
        <v>35</v>
      </c>
      <c r="AP233" s="35"/>
      <c r="AQ233" s="35">
        <f>SUM(AQ231:AR232)</f>
        <v>33</v>
      </c>
      <c r="AR233" s="35"/>
      <c r="AS233" s="35">
        <f>SUM(AS231:AT232)</f>
        <v>1</v>
      </c>
      <c r="AT233" s="54"/>
      <c r="AU233" s="102">
        <f>SUM(AU231:AV232)</f>
        <v>1</v>
      </c>
      <c r="AV233" s="54"/>
      <c r="AW233" s="102">
        <f>SUM(AW231:AX232)</f>
        <v>6</v>
      </c>
      <c r="AX233" s="54"/>
      <c r="AY233" s="52">
        <f>SUM(AY231:AZ232)</f>
        <v>2</v>
      </c>
      <c r="AZ233" s="35"/>
      <c r="BA233" s="35">
        <f>SUM(BA231:BB232)</f>
        <v>0</v>
      </c>
      <c r="BB233" s="35"/>
      <c r="BC233" s="35">
        <f>SUM(BC231:BD232)</f>
        <v>0</v>
      </c>
      <c r="BD233" s="54"/>
      <c r="BE233" s="52">
        <f>SUM(BE231:BF232)</f>
        <v>2</v>
      </c>
      <c r="BF233" s="35"/>
      <c r="BG233" s="35">
        <f>SUM(BG231:BH232)</f>
        <v>0</v>
      </c>
      <c r="BH233" s="54"/>
      <c r="BI233" s="102">
        <f>SUM(BI231:BJ232)</f>
        <v>0</v>
      </c>
      <c r="BJ233" s="54"/>
      <c r="BK233" s="52">
        <f>SUM(BK231:BL232)</f>
        <v>0</v>
      </c>
      <c r="BL233" s="35"/>
      <c r="BM233" s="35">
        <f>SUM(BM231:BN232)</f>
        <v>0</v>
      </c>
      <c r="BN233" s="35"/>
      <c r="BO233" s="35">
        <f>SUM(BO231:BP232)</f>
        <v>0</v>
      </c>
      <c r="BP233" s="54"/>
      <c r="BQ233" s="102">
        <f>SUM(BQ231:BR232)</f>
        <v>7</v>
      </c>
      <c r="BR233" s="54"/>
      <c r="BS233" s="52">
        <f>SUM(BS231:BT232)</f>
        <v>0</v>
      </c>
      <c r="BT233" s="35"/>
      <c r="BU233" s="35">
        <f>SUM(BU231:BV232)</f>
        <v>0</v>
      </c>
      <c r="BV233" s="54"/>
      <c r="BW233" s="113">
        <f>IF(AL233=0,0,(AU233*9)/AL233)</f>
        <v>1</v>
      </c>
      <c r="BX233" s="114"/>
      <c r="BY233" s="114"/>
      <c r="BZ233" s="115"/>
    </row>
    <row r="234" spans="1:78" ht="9" customHeight="1" thickBot="1">
      <c r="A234" s="13"/>
      <c r="B234" s="13"/>
      <c r="C234" s="13"/>
      <c r="D234" s="13"/>
      <c r="E234" s="13"/>
      <c r="F234" s="13"/>
      <c r="G234" s="37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9"/>
      <c r="AD234" s="19"/>
      <c r="AE234" s="20"/>
      <c r="AF234" s="53"/>
      <c r="AG234" s="38"/>
      <c r="AH234" s="38"/>
      <c r="AI234" s="38"/>
      <c r="AJ234" s="38"/>
      <c r="AK234" s="55"/>
      <c r="AL234" s="124"/>
      <c r="AM234" s="117"/>
      <c r="AN234" s="125"/>
      <c r="AO234" s="53"/>
      <c r="AP234" s="38"/>
      <c r="AQ234" s="38"/>
      <c r="AR234" s="38"/>
      <c r="AS234" s="38"/>
      <c r="AT234" s="55"/>
      <c r="AU234" s="103"/>
      <c r="AV234" s="55"/>
      <c r="AW234" s="103"/>
      <c r="AX234" s="55"/>
      <c r="AY234" s="53"/>
      <c r="AZ234" s="38"/>
      <c r="BA234" s="38"/>
      <c r="BB234" s="38"/>
      <c r="BC234" s="38"/>
      <c r="BD234" s="55"/>
      <c r="BE234" s="53"/>
      <c r="BF234" s="38"/>
      <c r="BG234" s="38"/>
      <c r="BH234" s="55"/>
      <c r="BI234" s="103"/>
      <c r="BJ234" s="55"/>
      <c r="BK234" s="53"/>
      <c r="BL234" s="38"/>
      <c r="BM234" s="38"/>
      <c r="BN234" s="38"/>
      <c r="BO234" s="38"/>
      <c r="BP234" s="55"/>
      <c r="BQ234" s="103"/>
      <c r="BR234" s="55"/>
      <c r="BS234" s="53"/>
      <c r="BT234" s="38"/>
      <c r="BU234" s="38"/>
      <c r="BV234" s="55"/>
      <c r="BW234" s="116"/>
      <c r="BX234" s="117"/>
      <c r="BY234" s="117"/>
      <c r="BZ234" s="118"/>
    </row>
    <row r="235" spans="20:31" ht="9" customHeight="1" thickTop="1"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</row>
    <row r="236" spans="20:31" ht="9" customHeight="1" thickBot="1"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</row>
    <row r="237" spans="1:99" ht="9" customHeight="1" thickTop="1">
      <c r="A237" s="13"/>
      <c r="B237" s="13"/>
      <c r="C237" s="13"/>
      <c r="D237" s="13"/>
      <c r="E237" s="13"/>
      <c r="F237" s="13"/>
      <c r="G237" s="27" t="s">
        <v>34</v>
      </c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13"/>
      <c r="AE237" s="19"/>
      <c r="AF237" s="34" t="s">
        <v>18</v>
      </c>
      <c r="AG237" s="35"/>
      <c r="AH237" s="54"/>
      <c r="AI237" s="52" t="s">
        <v>35</v>
      </c>
      <c r="AJ237" s="35"/>
      <c r="AK237" s="35" t="s">
        <v>14</v>
      </c>
      <c r="AL237" s="35"/>
      <c r="AM237" s="35" t="s">
        <v>15</v>
      </c>
      <c r="AN237" s="54"/>
      <c r="AO237" s="52" t="s">
        <v>36</v>
      </c>
      <c r="AP237" s="35"/>
      <c r="AQ237" s="35"/>
      <c r="AR237" s="36"/>
      <c r="BQ237" s="21"/>
      <c r="BR237" s="21"/>
      <c r="BS237" s="21"/>
      <c r="BT237" s="21"/>
      <c r="BU237" s="21"/>
      <c r="BV237" s="21"/>
      <c r="BW237" s="21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</row>
    <row r="238" spans="1:99" ht="9" customHeight="1" thickBot="1">
      <c r="A238" s="13"/>
      <c r="B238" s="13"/>
      <c r="C238" s="13"/>
      <c r="D238" s="13"/>
      <c r="E238" s="13"/>
      <c r="F238" s="13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13"/>
      <c r="AE238" s="19"/>
      <c r="AF238" s="140"/>
      <c r="AG238" s="141"/>
      <c r="AH238" s="142"/>
      <c r="AI238" s="143"/>
      <c r="AJ238" s="141"/>
      <c r="AK238" s="141"/>
      <c r="AL238" s="141"/>
      <c r="AM238" s="141"/>
      <c r="AN238" s="142"/>
      <c r="AO238" s="143"/>
      <c r="AP238" s="141"/>
      <c r="AQ238" s="141"/>
      <c r="AR238" s="144"/>
      <c r="BQ238" s="21"/>
      <c r="BR238" s="21"/>
      <c r="BS238" s="21"/>
      <c r="BT238" s="21"/>
      <c r="BU238" s="21"/>
      <c r="BV238" s="21"/>
      <c r="BW238" s="21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</row>
    <row r="239" spans="1:99" ht="9" customHeight="1">
      <c r="A239" s="18"/>
      <c r="B239" s="18"/>
      <c r="C239" s="18"/>
      <c r="D239" s="18"/>
      <c r="E239" s="18"/>
      <c r="F239" s="18"/>
      <c r="G239" s="183" t="s">
        <v>117</v>
      </c>
      <c r="H239" s="183"/>
      <c r="I239" s="183"/>
      <c r="J239" s="183"/>
      <c r="K239" s="183"/>
      <c r="L239" s="183"/>
      <c r="M239" s="183"/>
      <c r="N239" s="183"/>
      <c r="O239" s="183"/>
      <c r="P239" s="183"/>
      <c r="Q239" s="183"/>
      <c r="R239" s="183"/>
      <c r="S239" s="183"/>
      <c r="T239" s="183"/>
      <c r="U239" s="183"/>
      <c r="V239" s="183"/>
      <c r="W239" s="183"/>
      <c r="X239" s="183"/>
      <c r="Y239" s="183"/>
      <c r="Z239" s="183"/>
      <c r="AA239" s="183"/>
      <c r="AB239" s="183"/>
      <c r="AC239" s="183"/>
      <c r="AD239" s="18"/>
      <c r="AE239" s="12"/>
      <c r="AF239" s="134">
        <v>9</v>
      </c>
      <c r="AG239" s="135"/>
      <c r="AH239" s="136"/>
      <c r="AI239" s="74">
        <v>2</v>
      </c>
      <c r="AJ239" s="110"/>
      <c r="AK239" s="110">
        <v>0</v>
      </c>
      <c r="AL239" s="110"/>
      <c r="AM239" s="110">
        <v>0</v>
      </c>
      <c r="AN239" s="111"/>
      <c r="AO239" s="137">
        <f>IF(AK239+AM239=0,0,AK239/(AK239+AM239))</f>
        <v>0</v>
      </c>
      <c r="AP239" s="138"/>
      <c r="AQ239" s="138"/>
      <c r="AR239" s="139"/>
      <c r="BQ239" s="21"/>
      <c r="BR239" s="21"/>
      <c r="BS239" s="21"/>
      <c r="BT239" s="21"/>
      <c r="BU239" s="21"/>
      <c r="BV239" s="21"/>
      <c r="BW239" s="21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</row>
    <row r="240" spans="1:44" ht="9" customHeight="1" thickBot="1">
      <c r="A240" s="18"/>
      <c r="B240" s="18"/>
      <c r="C240" s="18"/>
      <c r="D240" s="18"/>
      <c r="E240" s="18"/>
      <c r="F240" s="18"/>
      <c r="G240" s="183"/>
      <c r="H240" s="183"/>
      <c r="I240" s="183"/>
      <c r="J240" s="183"/>
      <c r="K240" s="183"/>
      <c r="L240" s="183"/>
      <c r="M240" s="183"/>
      <c r="N240" s="183"/>
      <c r="O240" s="183"/>
      <c r="P240" s="183"/>
      <c r="Q240" s="183"/>
      <c r="R240" s="183"/>
      <c r="S240" s="183"/>
      <c r="T240" s="183"/>
      <c r="U240" s="183"/>
      <c r="V240" s="183"/>
      <c r="W240" s="183"/>
      <c r="X240" s="183"/>
      <c r="Y240" s="183"/>
      <c r="Z240" s="183"/>
      <c r="AA240" s="183"/>
      <c r="AB240" s="183"/>
      <c r="AC240" s="183"/>
      <c r="AD240" s="18"/>
      <c r="AE240" s="12"/>
      <c r="AF240" s="131"/>
      <c r="AG240" s="132"/>
      <c r="AH240" s="133"/>
      <c r="AI240" s="59"/>
      <c r="AJ240" s="33"/>
      <c r="AK240" s="33"/>
      <c r="AL240" s="33"/>
      <c r="AM240" s="33"/>
      <c r="AN240" s="62"/>
      <c r="AO240" s="108"/>
      <c r="AP240" s="105"/>
      <c r="AQ240" s="105"/>
      <c r="AR240" s="109"/>
    </row>
    <row r="241" spans="1:44" ht="9" customHeight="1" thickTop="1">
      <c r="A241" s="13"/>
      <c r="B241" s="13"/>
      <c r="C241" s="13"/>
      <c r="D241" s="13"/>
      <c r="E241" s="13"/>
      <c r="F241" s="13"/>
      <c r="G241" s="34" t="s">
        <v>37</v>
      </c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6"/>
      <c r="AD241" s="13"/>
      <c r="AE241" s="19"/>
      <c r="AF241" s="129">
        <f>SUM(AF239:AH240)</f>
        <v>9</v>
      </c>
      <c r="AG241" s="114"/>
      <c r="AH241" s="123"/>
      <c r="AI241" s="52">
        <f>SUM(AI239:AJ240)</f>
        <v>2</v>
      </c>
      <c r="AJ241" s="35"/>
      <c r="AK241" s="35">
        <f>SUM(AK239:AL240)</f>
        <v>0</v>
      </c>
      <c r="AL241" s="35"/>
      <c r="AM241" s="35">
        <f>SUM(AM239:AN240)</f>
        <v>0</v>
      </c>
      <c r="AN241" s="54"/>
      <c r="AO241" s="94">
        <f>IF(AK241+AM241=0,0,AK241/(AK241+AM241))</f>
        <v>0</v>
      </c>
      <c r="AP241" s="95"/>
      <c r="AQ241" s="95"/>
      <c r="AR241" s="96"/>
    </row>
    <row r="242" spans="1:44" ht="9" customHeight="1" thickBot="1">
      <c r="A242" s="13"/>
      <c r="B242" s="13"/>
      <c r="C242" s="13"/>
      <c r="D242" s="13"/>
      <c r="E242" s="13"/>
      <c r="F242" s="13"/>
      <c r="G242" s="37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9"/>
      <c r="AD242" s="13"/>
      <c r="AE242" s="19"/>
      <c r="AF242" s="130"/>
      <c r="AG242" s="117"/>
      <c r="AH242" s="125"/>
      <c r="AI242" s="53"/>
      <c r="AJ242" s="38"/>
      <c r="AK242" s="38"/>
      <c r="AL242" s="38"/>
      <c r="AM242" s="38"/>
      <c r="AN242" s="55"/>
      <c r="AO242" s="97"/>
      <c r="AP242" s="98"/>
      <c r="AQ242" s="98"/>
      <c r="AR242" s="99"/>
    </row>
    <row r="243" spans="25:29" ht="9" customHeight="1" thickTop="1">
      <c r="Y243" s="12"/>
      <c r="Z243" s="12"/>
      <c r="AA243" s="12"/>
      <c r="AB243" s="12"/>
      <c r="AC243" s="12"/>
    </row>
    <row r="244" spans="25:29" ht="9" customHeight="1">
      <c r="Y244" s="12"/>
      <c r="Z244" s="12"/>
      <c r="AA244" s="12"/>
      <c r="AB244" s="12"/>
      <c r="AC244" s="12"/>
    </row>
  </sheetData>
  <sheetProtection/>
  <mergeCells count="887">
    <mergeCell ref="AO241:AR242"/>
    <mergeCell ref="C128:H129"/>
    <mergeCell ref="I128:R129"/>
    <mergeCell ref="U128:Y129"/>
    <mergeCell ref="Z128:AD129"/>
    <mergeCell ref="AI128:AQ129"/>
    <mergeCell ref="AR128:AW129"/>
    <mergeCell ref="AF241:AH242"/>
    <mergeCell ref="AI241:AJ242"/>
    <mergeCell ref="AK241:AL242"/>
    <mergeCell ref="AM241:AN242"/>
    <mergeCell ref="D83:J84"/>
    <mergeCell ref="C85:CU103"/>
    <mergeCell ref="AO233:AP234"/>
    <mergeCell ref="AQ233:AR234"/>
    <mergeCell ref="AS233:AT234"/>
    <mergeCell ref="AO239:AR240"/>
    <mergeCell ref="G237:AC238"/>
    <mergeCell ref="G239:AC240"/>
    <mergeCell ref="AW233:AX234"/>
    <mergeCell ref="AF233:AG234"/>
    <mergeCell ref="AH233:AI234"/>
    <mergeCell ref="AJ233:AK234"/>
    <mergeCell ref="AL233:AN234"/>
    <mergeCell ref="G233:AC234"/>
    <mergeCell ref="AF239:AH240"/>
    <mergeCell ref="AI239:AJ240"/>
    <mergeCell ref="AK239:AL240"/>
    <mergeCell ref="AM239:AN240"/>
    <mergeCell ref="BW233:BZ234"/>
    <mergeCell ref="AF237:AH238"/>
    <mergeCell ref="AI237:AJ238"/>
    <mergeCell ref="AK237:AL238"/>
    <mergeCell ref="AM237:AN238"/>
    <mergeCell ref="AO237:AR238"/>
    <mergeCell ref="AY233:AZ234"/>
    <mergeCell ref="BK233:BL234"/>
    <mergeCell ref="BM233:BN234"/>
    <mergeCell ref="BO233:BP234"/>
    <mergeCell ref="BS233:BT234"/>
    <mergeCell ref="BU233:BV234"/>
    <mergeCell ref="BQ233:BR234"/>
    <mergeCell ref="BA233:BB234"/>
    <mergeCell ref="BC233:BD234"/>
    <mergeCell ref="BE233:BF234"/>
    <mergeCell ref="BG233:BH234"/>
    <mergeCell ref="BI233:BJ234"/>
    <mergeCell ref="AU233:AV234"/>
    <mergeCell ref="BC231:BD232"/>
    <mergeCell ref="BE231:BF232"/>
    <mergeCell ref="BG231:BH232"/>
    <mergeCell ref="BI231:BJ232"/>
    <mergeCell ref="AQ231:AR232"/>
    <mergeCell ref="AS231:AT232"/>
    <mergeCell ref="AU231:AV232"/>
    <mergeCell ref="AW231:AX232"/>
    <mergeCell ref="AY231:AZ232"/>
    <mergeCell ref="BA231:BB232"/>
    <mergeCell ref="AF231:AG232"/>
    <mergeCell ref="AH231:AI232"/>
    <mergeCell ref="AJ231:AK232"/>
    <mergeCell ref="AL231:AN232"/>
    <mergeCell ref="AO231:AP232"/>
    <mergeCell ref="BE229:BF230"/>
    <mergeCell ref="BC229:BD230"/>
    <mergeCell ref="AO229:AP230"/>
    <mergeCell ref="AQ229:AR230"/>
    <mergeCell ref="BG229:BH230"/>
    <mergeCell ref="BI229:BJ230"/>
    <mergeCell ref="AS229:AT230"/>
    <mergeCell ref="AU229:AV230"/>
    <mergeCell ref="AW229:AX230"/>
    <mergeCell ref="AY229:AZ230"/>
    <mergeCell ref="BA229:BB230"/>
    <mergeCell ref="AF229:AG230"/>
    <mergeCell ref="AH229:AI230"/>
    <mergeCell ref="AJ229:AK230"/>
    <mergeCell ref="AL229:AN230"/>
    <mergeCell ref="CL219:CN220"/>
    <mergeCell ref="CO219:CR220"/>
    <mergeCell ref="CL223:CO225"/>
    <mergeCell ref="CP223:CR225"/>
    <mergeCell ref="CJ219:CK220"/>
    <mergeCell ref="BK231:BL232"/>
    <mergeCell ref="BM231:BN232"/>
    <mergeCell ref="BO231:BP232"/>
    <mergeCell ref="BQ231:BR232"/>
    <mergeCell ref="BS231:BT232"/>
    <mergeCell ref="BU231:BV232"/>
    <mergeCell ref="BW231:BZ232"/>
    <mergeCell ref="BQ229:BR230"/>
    <mergeCell ref="BS229:BT230"/>
    <mergeCell ref="BB219:BC220"/>
    <mergeCell ref="BD219:BE220"/>
    <mergeCell ref="BF219:BG220"/>
    <mergeCell ref="BH219:BI220"/>
    <mergeCell ref="AT219:AU220"/>
    <mergeCell ref="AV219:AW220"/>
    <mergeCell ref="AX219:AY220"/>
    <mergeCell ref="AZ219:BA220"/>
    <mergeCell ref="AL219:AM220"/>
    <mergeCell ref="AN219:AO220"/>
    <mergeCell ref="AP219:AQ220"/>
    <mergeCell ref="AR219:AS220"/>
    <mergeCell ref="G219:AC220"/>
    <mergeCell ref="AF219:AG220"/>
    <mergeCell ref="AH219:AI220"/>
    <mergeCell ref="AJ219:AK220"/>
    <mergeCell ref="CD219:CE220"/>
    <mergeCell ref="BP219:BS220"/>
    <mergeCell ref="BT219:BW220"/>
    <mergeCell ref="BU229:BV230"/>
    <mergeCell ref="BW229:BZ230"/>
    <mergeCell ref="BJ219:BK220"/>
    <mergeCell ref="BN219:BO220"/>
    <mergeCell ref="BK229:BL230"/>
    <mergeCell ref="BM229:BN230"/>
    <mergeCell ref="BO229:BP230"/>
    <mergeCell ref="CF219:CG220"/>
    <mergeCell ref="CH219:CI220"/>
    <mergeCell ref="BX219:CA220"/>
    <mergeCell ref="BL219:BM220"/>
    <mergeCell ref="CO217:CR218"/>
    <mergeCell ref="CF217:CG218"/>
    <mergeCell ref="CH217:CI218"/>
    <mergeCell ref="CJ217:CK218"/>
    <mergeCell ref="CL217:CN218"/>
    <mergeCell ref="BP217:BS218"/>
    <mergeCell ref="BT217:BW218"/>
    <mergeCell ref="BX217:CA218"/>
    <mergeCell ref="CD217:CE218"/>
    <mergeCell ref="BH217:BI218"/>
    <mergeCell ref="BJ217:BK218"/>
    <mergeCell ref="BL217:BM218"/>
    <mergeCell ref="BN217:BO218"/>
    <mergeCell ref="AZ217:BA218"/>
    <mergeCell ref="BB217:BC218"/>
    <mergeCell ref="BD217:BE218"/>
    <mergeCell ref="BF217:BG218"/>
    <mergeCell ref="AR217:AS218"/>
    <mergeCell ref="AT217:AU218"/>
    <mergeCell ref="AV217:AW218"/>
    <mergeCell ref="AX217:AY218"/>
    <mergeCell ref="CJ215:CK216"/>
    <mergeCell ref="CL215:CN216"/>
    <mergeCell ref="CO215:CR216"/>
    <mergeCell ref="G217:AC218"/>
    <mergeCell ref="AF217:AG218"/>
    <mergeCell ref="AH217:AI218"/>
    <mergeCell ref="AJ217:AK218"/>
    <mergeCell ref="AL217:AM218"/>
    <mergeCell ref="AN217:AO218"/>
    <mergeCell ref="AP217:AQ218"/>
    <mergeCell ref="BX215:CA216"/>
    <mergeCell ref="CD215:CE216"/>
    <mergeCell ref="CF215:CG216"/>
    <mergeCell ref="CH215:CI216"/>
    <mergeCell ref="BL215:BM216"/>
    <mergeCell ref="BN215:BO216"/>
    <mergeCell ref="BP215:BS216"/>
    <mergeCell ref="BT215:BW216"/>
    <mergeCell ref="BD215:BE216"/>
    <mergeCell ref="BF215:BG216"/>
    <mergeCell ref="BH215:BI216"/>
    <mergeCell ref="BJ215:BK216"/>
    <mergeCell ref="AV215:AW216"/>
    <mergeCell ref="AX215:AY216"/>
    <mergeCell ref="AZ215:BA216"/>
    <mergeCell ref="BB215:BC216"/>
    <mergeCell ref="CO213:CR214"/>
    <mergeCell ref="G215:AC216"/>
    <mergeCell ref="AF215:AG216"/>
    <mergeCell ref="AH215:AI216"/>
    <mergeCell ref="AJ215:AK216"/>
    <mergeCell ref="AL215:AM216"/>
    <mergeCell ref="AN215:AO216"/>
    <mergeCell ref="AP215:AQ216"/>
    <mergeCell ref="AR215:AS216"/>
    <mergeCell ref="AT215:AU216"/>
    <mergeCell ref="CF213:CG214"/>
    <mergeCell ref="CH213:CI214"/>
    <mergeCell ref="CJ213:CK214"/>
    <mergeCell ref="CL213:CN214"/>
    <mergeCell ref="BP213:BS214"/>
    <mergeCell ref="BT213:BW214"/>
    <mergeCell ref="BX213:CA214"/>
    <mergeCell ref="CD213:CE214"/>
    <mergeCell ref="BH213:BI214"/>
    <mergeCell ref="BJ213:BK214"/>
    <mergeCell ref="BL213:BM214"/>
    <mergeCell ref="BN213:BO214"/>
    <mergeCell ref="AZ213:BA214"/>
    <mergeCell ref="BB213:BC214"/>
    <mergeCell ref="BD213:BE214"/>
    <mergeCell ref="BF213:BG214"/>
    <mergeCell ref="AR213:AS214"/>
    <mergeCell ref="AT213:AU214"/>
    <mergeCell ref="AV213:AW214"/>
    <mergeCell ref="AX213:AY214"/>
    <mergeCell ref="CJ211:CK212"/>
    <mergeCell ref="CL211:CN212"/>
    <mergeCell ref="CO211:CR212"/>
    <mergeCell ref="G213:AC214"/>
    <mergeCell ref="AF213:AG214"/>
    <mergeCell ref="AH213:AI214"/>
    <mergeCell ref="AJ213:AK214"/>
    <mergeCell ref="AL213:AM214"/>
    <mergeCell ref="AN213:AO214"/>
    <mergeCell ref="AP213:AQ214"/>
    <mergeCell ref="BX211:CA212"/>
    <mergeCell ref="CD211:CE212"/>
    <mergeCell ref="CF211:CG212"/>
    <mergeCell ref="CH211:CI212"/>
    <mergeCell ref="BL211:BM212"/>
    <mergeCell ref="BN211:BO212"/>
    <mergeCell ref="BP211:BS212"/>
    <mergeCell ref="BT211:BW212"/>
    <mergeCell ref="BD211:BE212"/>
    <mergeCell ref="BF211:BG212"/>
    <mergeCell ref="BH211:BI212"/>
    <mergeCell ref="BJ211:BK212"/>
    <mergeCell ref="AV211:AW212"/>
    <mergeCell ref="AX211:AY212"/>
    <mergeCell ref="AZ211:BA212"/>
    <mergeCell ref="BB211:BC212"/>
    <mergeCell ref="CO209:CR210"/>
    <mergeCell ref="G211:AC212"/>
    <mergeCell ref="AF211:AG212"/>
    <mergeCell ref="AH211:AI212"/>
    <mergeCell ref="AJ211:AK212"/>
    <mergeCell ref="AL211:AM212"/>
    <mergeCell ref="AN211:AO212"/>
    <mergeCell ref="AP211:AQ212"/>
    <mergeCell ref="AR211:AS212"/>
    <mergeCell ref="AT211:AU212"/>
    <mergeCell ref="CF209:CG210"/>
    <mergeCell ref="CH209:CI210"/>
    <mergeCell ref="CJ209:CK210"/>
    <mergeCell ref="CL209:CN210"/>
    <mergeCell ref="BP209:BS210"/>
    <mergeCell ref="BT209:BW210"/>
    <mergeCell ref="BX209:CA210"/>
    <mergeCell ref="CD209:CE210"/>
    <mergeCell ref="BH209:BI210"/>
    <mergeCell ref="BJ209:BK210"/>
    <mergeCell ref="BL209:BM210"/>
    <mergeCell ref="BN209:BO210"/>
    <mergeCell ref="AZ209:BA210"/>
    <mergeCell ref="BB209:BC210"/>
    <mergeCell ref="BD209:BE210"/>
    <mergeCell ref="BF209:BG210"/>
    <mergeCell ref="AR209:AS210"/>
    <mergeCell ref="AT209:AU210"/>
    <mergeCell ref="AV209:AW210"/>
    <mergeCell ref="AX209:AY210"/>
    <mergeCell ref="CJ207:CK208"/>
    <mergeCell ref="CL207:CN208"/>
    <mergeCell ref="CO207:CR208"/>
    <mergeCell ref="G209:AC210"/>
    <mergeCell ref="AF209:AG210"/>
    <mergeCell ref="AH209:AI210"/>
    <mergeCell ref="AJ209:AK210"/>
    <mergeCell ref="AL209:AM210"/>
    <mergeCell ref="AN209:AO210"/>
    <mergeCell ref="AP209:AQ210"/>
    <mergeCell ref="BX207:CA208"/>
    <mergeCell ref="CD207:CE208"/>
    <mergeCell ref="CF207:CG208"/>
    <mergeCell ref="CH207:CI208"/>
    <mergeCell ref="BL207:BM208"/>
    <mergeCell ref="BN207:BO208"/>
    <mergeCell ref="BP207:BS208"/>
    <mergeCell ref="BT207:BW208"/>
    <mergeCell ref="BD207:BE208"/>
    <mergeCell ref="BF207:BG208"/>
    <mergeCell ref="BH207:BI208"/>
    <mergeCell ref="BJ207:BK208"/>
    <mergeCell ref="AV207:AW208"/>
    <mergeCell ref="AX207:AY208"/>
    <mergeCell ref="AZ207:BA208"/>
    <mergeCell ref="BB207:BC208"/>
    <mergeCell ref="CO205:CR206"/>
    <mergeCell ref="G207:AC208"/>
    <mergeCell ref="AF207:AG208"/>
    <mergeCell ref="AH207:AI208"/>
    <mergeCell ref="AJ207:AK208"/>
    <mergeCell ref="AL207:AM208"/>
    <mergeCell ref="AN207:AO208"/>
    <mergeCell ref="AP207:AQ208"/>
    <mergeCell ref="AR207:AS208"/>
    <mergeCell ref="AT207:AU208"/>
    <mergeCell ref="CF205:CG206"/>
    <mergeCell ref="CH205:CI206"/>
    <mergeCell ref="CJ205:CK206"/>
    <mergeCell ref="CL205:CN206"/>
    <mergeCell ref="BP205:BS206"/>
    <mergeCell ref="BT205:BW206"/>
    <mergeCell ref="BX205:CA206"/>
    <mergeCell ref="CD205:CE206"/>
    <mergeCell ref="BH205:BI206"/>
    <mergeCell ref="BJ205:BK206"/>
    <mergeCell ref="BL205:BM206"/>
    <mergeCell ref="BN205:BO206"/>
    <mergeCell ref="AZ205:BA206"/>
    <mergeCell ref="BB205:BC206"/>
    <mergeCell ref="BD205:BE206"/>
    <mergeCell ref="BF205:BG206"/>
    <mergeCell ref="AR205:AS206"/>
    <mergeCell ref="AT205:AU206"/>
    <mergeCell ref="AV205:AW206"/>
    <mergeCell ref="AX205:AY206"/>
    <mergeCell ref="CJ203:CK204"/>
    <mergeCell ref="CL203:CN204"/>
    <mergeCell ref="CO203:CR204"/>
    <mergeCell ref="G205:AC206"/>
    <mergeCell ref="AF205:AG206"/>
    <mergeCell ref="AH205:AI206"/>
    <mergeCell ref="AJ205:AK206"/>
    <mergeCell ref="AL205:AM206"/>
    <mergeCell ref="AN205:AO206"/>
    <mergeCell ref="AP205:AQ206"/>
    <mergeCell ref="BX203:CA204"/>
    <mergeCell ref="CD203:CE204"/>
    <mergeCell ref="CF203:CG204"/>
    <mergeCell ref="CH203:CI204"/>
    <mergeCell ref="BL203:BM204"/>
    <mergeCell ref="BN203:BO204"/>
    <mergeCell ref="BP203:BS204"/>
    <mergeCell ref="BT203:BW204"/>
    <mergeCell ref="BD203:BE204"/>
    <mergeCell ref="BF203:BG204"/>
    <mergeCell ref="BH203:BI204"/>
    <mergeCell ref="BJ203:BK204"/>
    <mergeCell ref="AV203:AW204"/>
    <mergeCell ref="AX203:AY204"/>
    <mergeCell ref="AZ203:BA204"/>
    <mergeCell ref="BB203:BC204"/>
    <mergeCell ref="CO201:CR202"/>
    <mergeCell ref="G203:AC204"/>
    <mergeCell ref="AF203:AG204"/>
    <mergeCell ref="AH203:AI204"/>
    <mergeCell ref="AJ203:AK204"/>
    <mergeCell ref="AL203:AM204"/>
    <mergeCell ref="AN203:AO204"/>
    <mergeCell ref="AP203:AQ204"/>
    <mergeCell ref="AR203:AS204"/>
    <mergeCell ref="AT203:AU204"/>
    <mergeCell ref="CF201:CG202"/>
    <mergeCell ref="CH201:CI202"/>
    <mergeCell ref="CJ201:CK202"/>
    <mergeCell ref="CL201:CN202"/>
    <mergeCell ref="BP201:BS202"/>
    <mergeCell ref="BT201:BW202"/>
    <mergeCell ref="BX201:CA202"/>
    <mergeCell ref="CD201:CE202"/>
    <mergeCell ref="BH201:BI202"/>
    <mergeCell ref="BJ201:BK202"/>
    <mergeCell ref="BL201:BM202"/>
    <mergeCell ref="BN201:BO202"/>
    <mergeCell ref="AZ201:BA202"/>
    <mergeCell ref="BB201:BC202"/>
    <mergeCell ref="BD201:BE202"/>
    <mergeCell ref="BF201:BG202"/>
    <mergeCell ref="AR201:AS202"/>
    <mergeCell ref="AT201:AU202"/>
    <mergeCell ref="AV201:AW202"/>
    <mergeCell ref="AX201:AY202"/>
    <mergeCell ref="CJ199:CK200"/>
    <mergeCell ref="CL199:CN200"/>
    <mergeCell ref="CO199:CR200"/>
    <mergeCell ref="G201:AC202"/>
    <mergeCell ref="AF201:AG202"/>
    <mergeCell ref="AH201:AI202"/>
    <mergeCell ref="AJ201:AK202"/>
    <mergeCell ref="AL201:AM202"/>
    <mergeCell ref="AN201:AO202"/>
    <mergeCell ref="AP201:AQ202"/>
    <mergeCell ref="BX199:CA200"/>
    <mergeCell ref="CD199:CE200"/>
    <mergeCell ref="CF199:CG200"/>
    <mergeCell ref="CH199:CI200"/>
    <mergeCell ref="BL199:BM200"/>
    <mergeCell ref="BN199:BO200"/>
    <mergeCell ref="BP199:BS200"/>
    <mergeCell ref="BT199:BW200"/>
    <mergeCell ref="BD199:BE200"/>
    <mergeCell ref="BF199:BG200"/>
    <mergeCell ref="BH199:BI200"/>
    <mergeCell ref="BJ199:BK200"/>
    <mergeCell ref="AV199:AW200"/>
    <mergeCell ref="AX199:AY200"/>
    <mergeCell ref="AZ199:BA200"/>
    <mergeCell ref="BB199:BC200"/>
    <mergeCell ref="AN199:AO200"/>
    <mergeCell ref="AP199:AQ200"/>
    <mergeCell ref="AR199:AS200"/>
    <mergeCell ref="AT199:AU200"/>
    <mergeCell ref="AF199:AG200"/>
    <mergeCell ref="AH199:AI200"/>
    <mergeCell ref="AJ199:AK200"/>
    <mergeCell ref="AL199:AM200"/>
    <mergeCell ref="CO160:CR161"/>
    <mergeCell ref="CL164:CO166"/>
    <mergeCell ref="CP164:CR166"/>
    <mergeCell ref="AF197:CA198"/>
    <mergeCell ref="CD197:CR198"/>
    <mergeCell ref="CL160:CN161"/>
    <mergeCell ref="CD160:CE161"/>
    <mergeCell ref="CF160:CG161"/>
    <mergeCell ref="CH160:CI161"/>
    <mergeCell ref="CJ160:CK161"/>
    <mergeCell ref="CO158:CR159"/>
    <mergeCell ref="CL156:CN157"/>
    <mergeCell ref="CD156:CE157"/>
    <mergeCell ref="CD158:CE159"/>
    <mergeCell ref="CF158:CG159"/>
    <mergeCell ref="CH158:CI159"/>
    <mergeCell ref="CJ158:CK159"/>
    <mergeCell ref="CO150:CR151"/>
    <mergeCell ref="CO152:CR153"/>
    <mergeCell ref="CO148:CR149"/>
    <mergeCell ref="CL150:CN151"/>
    <mergeCell ref="CD150:CE151"/>
    <mergeCell ref="CF150:CG151"/>
    <mergeCell ref="CH150:CI151"/>
    <mergeCell ref="CJ150:CK151"/>
    <mergeCell ref="CF156:CG157"/>
    <mergeCell ref="CH156:CI157"/>
    <mergeCell ref="CJ156:CK157"/>
    <mergeCell ref="CO156:CR157"/>
    <mergeCell ref="CO146:CR147"/>
    <mergeCell ref="CL148:CN149"/>
    <mergeCell ref="CD148:CE149"/>
    <mergeCell ref="CF148:CG149"/>
    <mergeCell ref="CH148:CI149"/>
    <mergeCell ref="CJ148:CK149"/>
    <mergeCell ref="CF142:CG143"/>
    <mergeCell ref="CH142:CI143"/>
    <mergeCell ref="CJ142:CK143"/>
    <mergeCell ref="CL146:CN147"/>
    <mergeCell ref="CO142:CR143"/>
    <mergeCell ref="CL144:CN145"/>
    <mergeCell ref="CF146:CG147"/>
    <mergeCell ref="CH146:CI147"/>
    <mergeCell ref="CJ146:CK147"/>
    <mergeCell ref="CD138:CR139"/>
    <mergeCell ref="CL140:CN141"/>
    <mergeCell ref="CD140:CE141"/>
    <mergeCell ref="CF140:CG141"/>
    <mergeCell ref="CH140:CI141"/>
    <mergeCell ref="CJ140:CK141"/>
    <mergeCell ref="CO140:CR141"/>
    <mergeCell ref="G170:AC171"/>
    <mergeCell ref="CL154:CN155"/>
    <mergeCell ref="CL158:CN159"/>
    <mergeCell ref="G178:AC179"/>
    <mergeCell ref="G180:AC181"/>
    <mergeCell ref="BB152:BC153"/>
    <mergeCell ref="BD152:BE153"/>
    <mergeCell ref="G174:AC175"/>
    <mergeCell ref="CO154:CR155"/>
    <mergeCell ref="BX140:CA141"/>
    <mergeCell ref="BX142:CA143"/>
    <mergeCell ref="BX148:CA149"/>
    <mergeCell ref="CD144:CE145"/>
    <mergeCell ref="CF144:CG145"/>
    <mergeCell ref="CH144:CI145"/>
    <mergeCell ref="CJ144:CK145"/>
    <mergeCell ref="CO144:CR145"/>
    <mergeCell ref="CD146:CE147"/>
    <mergeCell ref="CD154:CE155"/>
    <mergeCell ref="CF154:CG155"/>
    <mergeCell ref="CH154:CI155"/>
    <mergeCell ref="CJ154:CK155"/>
    <mergeCell ref="CL142:CN143"/>
    <mergeCell ref="CD142:CE143"/>
    <mergeCell ref="BT144:BW145"/>
    <mergeCell ref="BP144:BS145"/>
    <mergeCell ref="CL152:CN153"/>
    <mergeCell ref="CD152:CE153"/>
    <mergeCell ref="CF152:CG153"/>
    <mergeCell ref="CH152:CI153"/>
    <mergeCell ref="CJ152:CK153"/>
    <mergeCell ref="BX144:CA145"/>
    <mergeCell ref="BP142:BS143"/>
    <mergeCell ref="BT142:BW143"/>
    <mergeCell ref="BJ142:BK143"/>
    <mergeCell ref="BL142:BM143"/>
    <mergeCell ref="G172:AC173"/>
    <mergeCell ref="AJ154:AK155"/>
    <mergeCell ref="AL154:AM155"/>
    <mergeCell ref="AF140:AG141"/>
    <mergeCell ref="AH140:AI141"/>
    <mergeCell ref="AJ140:AK141"/>
    <mergeCell ref="AL140:AM141"/>
    <mergeCell ref="AJ144:AK145"/>
    <mergeCell ref="AL144:AM145"/>
    <mergeCell ref="AL146:AM147"/>
    <mergeCell ref="AV146:AW147"/>
    <mergeCell ref="AN142:AO143"/>
    <mergeCell ref="AP142:AQ143"/>
    <mergeCell ref="AT142:AU143"/>
    <mergeCell ref="AV142:AW143"/>
    <mergeCell ref="AN144:AO145"/>
    <mergeCell ref="AP144:AQ145"/>
    <mergeCell ref="AN146:AO147"/>
    <mergeCell ref="AP146:AQ147"/>
    <mergeCell ref="AJ142:AK143"/>
    <mergeCell ref="AL142:AM143"/>
    <mergeCell ref="AT146:AU147"/>
    <mergeCell ref="AJ150:AK151"/>
    <mergeCell ref="AL150:AM151"/>
    <mergeCell ref="AH142:AI143"/>
    <mergeCell ref="BO52:BP53"/>
    <mergeCell ref="BQ52:BR53"/>
    <mergeCell ref="BI54:BJ55"/>
    <mergeCell ref="AX140:AY141"/>
    <mergeCell ref="BM52:BN53"/>
    <mergeCell ref="C107:CW108"/>
    <mergeCell ref="C111:CW115"/>
    <mergeCell ref="AW117:BB120"/>
    <mergeCell ref="C122:CW126"/>
    <mergeCell ref="BJ140:BK141"/>
    <mergeCell ref="AF142:AG143"/>
    <mergeCell ref="AZ140:BA141"/>
    <mergeCell ref="BI52:BJ53"/>
    <mergeCell ref="BK52:BL53"/>
    <mergeCell ref="AN140:AO141"/>
    <mergeCell ref="AP140:AQ141"/>
    <mergeCell ref="BB128:BK129"/>
    <mergeCell ref="BL128:CU129"/>
    <mergeCell ref="BB140:BC141"/>
    <mergeCell ref="BD140:BE141"/>
    <mergeCell ref="BF140:BG141"/>
    <mergeCell ref="BH140:BI141"/>
    <mergeCell ref="BD142:BE143"/>
    <mergeCell ref="BF142:BG143"/>
    <mergeCell ref="BN142:BO143"/>
    <mergeCell ref="BK54:BL55"/>
    <mergeCell ref="BM54:BN55"/>
    <mergeCell ref="BO54:BP55"/>
    <mergeCell ref="BH142:BI143"/>
    <mergeCell ref="BN140:BO141"/>
    <mergeCell ref="BP140:BS141"/>
    <mergeCell ref="BT140:BW141"/>
    <mergeCell ref="BD144:BE145"/>
    <mergeCell ref="BF144:BG145"/>
    <mergeCell ref="BT146:BW147"/>
    <mergeCell ref="BF146:BG147"/>
    <mergeCell ref="BH146:BI147"/>
    <mergeCell ref="BJ146:BK147"/>
    <mergeCell ref="BL146:BM147"/>
    <mergeCell ref="BN146:BO147"/>
    <mergeCell ref="BB142:BC143"/>
    <mergeCell ref="AR144:AS145"/>
    <mergeCell ref="AT144:AU145"/>
    <mergeCell ref="AZ144:BA145"/>
    <mergeCell ref="BB144:BC145"/>
    <mergeCell ref="AR142:AS143"/>
    <mergeCell ref="AR146:AS147"/>
    <mergeCell ref="AP158:AQ159"/>
    <mergeCell ref="AR158:AS159"/>
    <mergeCell ref="AN150:AO151"/>
    <mergeCell ref="AR148:AS149"/>
    <mergeCell ref="AP150:AQ151"/>
    <mergeCell ref="AR152:AS153"/>
    <mergeCell ref="AR156:AS157"/>
    <mergeCell ref="AH154:AI155"/>
    <mergeCell ref="AF150:AG151"/>
    <mergeCell ref="AH150:AI151"/>
    <mergeCell ref="AH158:AI159"/>
    <mergeCell ref="AF156:AG157"/>
    <mergeCell ref="AH156:AI157"/>
    <mergeCell ref="AH146:AI147"/>
    <mergeCell ref="AF158:AG159"/>
    <mergeCell ref="BP146:BS147"/>
    <mergeCell ref="AX146:AY147"/>
    <mergeCell ref="AZ146:BA147"/>
    <mergeCell ref="BB146:BC147"/>
    <mergeCell ref="BD146:BE147"/>
    <mergeCell ref="AF148:AG149"/>
    <mergeCell ref="AH148:AI149"/>
    <mergeCell ref="AF154:AG155"/>
    <mergeCell ref="AJ148:AK149"/>
    <mergeCell ref="AL148:AM149"/>
    <mergeCell ref="AN148:AO149"/>
    <mergeCell ref="AP148:AQ149"/>
    <mergeCell ref="BT152:BW153"/>
    <mergeCell ref="AZ152:BA153"/>
    <mergeCell ref="AX148:AY149"/>
    <mergeCell ref="AZ148:BA149"/>
    <mergeCell ref="BB148:BC149"/>
    <mergeCell ref="BP148:BS149"/>
    <mergeCell ref="BT148:BW149"/>
    <mergeCell ref="BF152:BG153"/>
    <mergeCell ref="BN148:BO149"/>
    <mergeCell ref="AV148:AW149"/>
    <mergeCell ref="AR150:AS151"/>
    <mergeCell ref="BP152:BS153"/>
    <mergeCell ref="AT148:AU149"/>
    <mergeCell ref="BF148:BG149"/>
    <mergeCell ref="BH148:BI149"/>
    <mergeCell ref="BJ148:BK149"/>
    <mergeCell ref="BL148:BM149"/>
    <mergeCell ref="AF152:AG153"/>
    <mergeCell ref="AH152:AI153"/>
    <mergeCell ref="AJ152:AK153"/>
    <mergeCell ref="AL152:AM153"/>
    <mergeCell ref="AZ154:BA155"/>
    <mergeCell ref="BB154:BC155"/>
    <mergeCell ref="BD154:BE155"/>
    <mergeCell ref="BX146:CA147"/>
    <mergeCell ref="BN150:BO151"/>
    <mergeCell ref="BP150:BS151"/>
    <mergeCell ref="BT150:BW151"/>
    <mergeCell ref="BX150:CA151"/>
    <mergeCell ref="BB150:BC151"/>
    <mergeCell ref="BD150:BE151"/>
    <mergeCell ref="BX154:CA155"/>
    <mergeCell ref="AV156:AW157"/>
    <mergeCell ref="AX156:AY157"/>
    <mergeCell ref="AZ156:BA157"/>
    <mergeCell ref="AV154:AW155"/>
    <mergeCell ref="AX154:AY155"/>
    <mergeCell ref="BP154:BS155"/>
    <mergeCell ref="BT154:BW155"/>
    <mergeCell ref="BF154:BG155"/>
    <mergeCell ref="BH154:BI155"/>
    <mergeCell ref="AX152:AY153"/>
    <mergeCell ref="AN152:AO153"/>
    <mergeCell ref="AP152:AQ153"/>
    <mergeCell ref="AT150:AU151"/>
    <mergeCell ref="AV150:AW151"/>
    <mergeCell ref="AX150:AY151"/>
    <mergeCell ref="AT152:AU153"/>
    <mergeCell ref="AN154:AO155"/>
    <mergeCell ref="AP154:AQ155"/>
    <mergeCell ref="AR154:AS155"/>
    <mergeCell ref="AV152:AW153"/>
    <mergeCell ref="AT154:AU155"/>
    <mergeCell ref="AT156:AU157"/>
    <mergeCell ref="BB156:BC157"/>
    <mergeCell ref="BN158:BO159"/>
    <mergeCell ref="BP158:BS159"/>
    <mergeCell ref="BB158:BC159"/>
    <mergeCell ref="BD158:BE159"/>
    <mergeCell ref="BF158:BG159"/>
    <mergeCell ref="BH158:BI159"/>
    <mergeCell ref="AZ158:BA159"/>
    <mergeCell ref="BL158:BM159"/>
    <mergeCell ref="BX158:CA159"/>
    <mergeCell ref="AJ158:AK159"/>
    <mergeCell ref="AL158:AM159"/>
    <mergeCell ref="AN158:AO159"/>
    <mergeCell ref="AX158:AY159"/>
    <mergeCell ref="BT158:BW159"/>
    <mergeCell ref="AT158:AU159"/>
    <mergeCell ref="AV158:AW159"/>
    <mergeCell ref="BX152:CA153"/>
    <mergeCell ref="AJ156:AK157"/>
    <mergeCell ref="AL156:AM157"/>
    <mergeCell ref="AN156:AO157"/>
    <mergeCell ref="AP156:AQ157"/>
    <mergeCell ref="BX156:CA157"/>
    <mergeCell ref="BP156:BS157"/>
    <mergeCell ref="BD156:BE157"/>
    <mergeCell ref="BF156:BG157"/>
    <mergeCell ref="BH156:BI157"/>
    <mergeCell ref="BT156:BW157"/>
    <mergeCell ref="BL156:BM157"/>
    <mergeCell ref="BN156:BO157"/>
    <mergeCell ref="BJ158:BK159"/>
    <mergeCell ref="BJ156:BK157"/>
    <mergeCell ref="BN152:BO153"/>
    <mergeCell ref="BH152:BI153"/>
    <mergeCell ref="BJ152:BK153"/>
    <mergeCell ref="BJ154:BK155"/>
    <mergeCell ref="BL154:BM155"/>
    <mergeCell ref="BN154:BO155"/>
    <mergeCell ref="BL152:BM153"/>
    <mergeCell ref="AO170:AP171"/>
    <mergeCell ref="BO170:BP171"/>
    <mergeCell ref="BQ170:BR171"/>
    <mergeCell ref="BS170:BT171"/>
    <mergeCell ref="BU170:BV171"/>
    <mergeCell ref="BW170:BZ171"/>
    <mergeCell ref="BP160:BS161"/>
    <mergeCell ref="BT160:BW161"/>
    <mergeCell ref="BM170:BN171"/>
    <mergeCell ref="AQ170:AR171"/>
    <mergeCell ref="AS170:AT171"/>
    <mergeCell ref="AY170:AZ171"/>
    <mergeCell ref="BA170:BB171"/>
    <mergeCell ref="BC170:BD171"/>
    <mergeCell ref="BI170:BJ171"/>
    <mergeCell ref="AU170:AV171"/>
    <mergeCell ref="AN160:AO161"/>
    <mergeCell ref="AP160:AQ161"/>
    <mergeCell ref="AR160:AS161"/>
    <mergeCell ref="AT160:AU161"/>
    <mergeCell ref="AV160:AW161"/>
    <mergeCell ref="AL170:AN171"/>
    <mergeCell ref="AL172:AN173"/>
    <mergeCell ref="AO172:AP173"/>
    <mergeCell ref="AQ172:AR173"/>
    <mergeCell ref="AS172:AT173"/>
    <mergeCell ref="BE172:BF173"/>
    <mergeCell ref="AU172:AV173"/>
    <mergeCell ref="AW172:AX173"/>
    <mergeCell ref="AX160:AY161"/>
    <mergeCell ref="BE170:BF171"/>
    <mergeCell ref="BG170:BH171"/>
    <mergeCell ref="AZ160:BA161"/>
    <mergeCell ref="BB160:BC161"/>
    <mergeCell ref="AW170:AX171"/>
    <mergeCell ref="BK170:BL171"/>
    <mergeCell ref="AY172:AZ173"/>
    <mergeCell ref="BG172:BH173"/>
    <mergeCell ref="BI172:BJ173"/>
    <mergeCell ref="BK172:BL173"/>
    <mergeCell ref="BM172:BN173"/>
    <mergeCell ref="AO178:AR179"/>
    <mergeCell ref="AO174:AP175"/>
    <mergeCell ref="AQ174:AR175"/>
    <mergeCell ref="AF180:AH181"/>
    <mergeCell ref="AU174:AV175"/>
    <mergeCell ref="AI180:AJ181"/>
    <mergeCell ref="AK180:AL181"/>
    <mergeCell ref="AM180:AN181"/>
    <mergeCell ref="AO180:AR181"/>
    <mergeCell ref="AF178:AH179"/>
    <mergeCell ref="AI178:AJ179"/>
    <mergeCell ref="AK178:AL179"/>
    <mergeCell ref="AM178:AN179"/>
    <mergeCell ref="AO182:AR183"/>
    <mergeCell ref="AF182:AH183"/>
    <mergeCell ref="AI182:AJ183"/>
    <mergeCell ref="AK182:AL183"/>
    <mergeCell ref="AM182:AN183"/>
    <mergeCell ref="BA174:BB175"/>
    <mergeCell ref="BC174:BD175"/>
    <mergeCell ref="G160:AC161"/>
    <mergeCell ref="AF160:AG161"/>
    <mergeCell ref="AH160:AI161"/>
    <mergeCell ref="AJ160:AK161"/>
    <mergeCell ref="AL160:AM161"/>
    <mergeCell ref="BW172:BZ173"/>
    <mergeCell ref="BM174:BN175"/>
    <mergeCell ref="BO174:BP175"/>
    <mergeCell ref="BQ174:BR175"/>
    <mergeCell ref="BS174:BT175"/>
    <mergeCell ref="AL174:AN175"/>
    <mergeCell ref="BE174:BF175"/>
    <mergeCell ref="BG174:BH175"/>
    <mergeCell ref="AS174:AT175"/>
    <mergeCell ref="BS172:BT173"/>
    <mergeCell ref="BU172:BV173"/>
    <mergeCell ref="BU174:BV175"/>
    <mergeCell ref="BI174:BJ175"/>
    <mergeCell ref="AW174:AX175"/>
    <mergeCell ref="AY174:AZ175"/>
    <mergeCell ref="BK174:BL175"/>
    <mergeCell ref="BW174:BZ175"/>
    <mergeCell ref="BA172:BB173"/>
    <mergeCell ref="BC172:BD173"/>
    <mergeCell ref="BO172:BP173"/>
    <mergeCell ref="BQ172:BR173"/>
    <mergeCell ref="BE52:BF53"/>
    <mergeCell ref="BG52:BH53"/>
    <mergeCell ref="BS52:BT53"/>
    <mergeCell ref="BX160:CA161"/>
    <mergeCell ref="BD160:BE161"/>
    <mergeCell ref="BF160:BG161"/>
    <mergeCell ref="BH160:BI161"/>
    <mergeCell ref="BJ160:BK161"/>
    <mergeCell ref="BL160:BM161"/>
    <mergeCell ref="BN160:BO161"/>
    <mergeCell ref="BW54:BX55"/>
    <mergeCell ref="C19:CW23"/>
    <mergeCell ref="BU52:BV53"/>
    <mergeCell ref="BW52:BX53"/>
    <mergeCell ref="BI50:BJ51"/>
    <mergeCell ref="BK50:BL51"/>
    <mergeCell ref="AA52:AT53"/>
    <mergeCell ref="BW50:BX51"/>
    <mergeCell ref="AW52:AX53"/>
    <mergeCell ref="AY52:AZ53"/>
    <mergeCell ref="BE54:BF55"/>
    <mergeCell ref="BG54:BH55"/>
    <mergeCell ref="BS54:BT55"/>
    <mergeCell ref="BU54:BV55"/>
    <mergeCell ref="BQ54:BR55"/>
    <mergeCell ref="BC54:BD55"/>
    <mergeCell ref="AU50:AV51"/>
    <mergeCell ref="AU54:AV55"/>
    <mergeCell ref="AW50:AX51"/>
    <mergeCell ref="AY50:AZ51"/>
    <mergeCell ref="BA52:BB53"/>
    <mergeCell ref="BC52:BD53"/>
    <mergeCell ref="C41:K42"/>
    <mergeCell ref="AW54:AX55"/>
    <mergeCell ref="AY54:AZ55"/>
    <mergeCell ref="BA54:BB55"/>
    <mergeCell ref="C2:CW3"/>
    <mergeCell ref="C38:H39"/>
    <mergeCell ref="I38:R39"/>
    <mergeCell ref="U38:Y39"/>
    <mergeCell ref="Z38:AD39"/>
    <mergeCell ref="AI38:AQ39"/>
    <mergeCell ref="AR38:AW39"/>
    <mergeCell ref="AW14:BB17"/>
    <mergeCell ref="C8:CW12"/>
    <mergeCell ref="BI65:BN66"/>
    <mergeCell ref="BO65:CI66"/>
    <mergeCell ref="C68:H69"/>
    <mergeCell ref="I68:AC69"/>
    <mergeCell ref="AF68:AK69"/>
    <mergeCell ref="AL68:BF69"/>
    <mergeCell ref="I65:AC66"/>
    <mergeCell ref="C65:H66"/>
    <mergeCell ref="AF65:AK66"/>
    <mergeCell ref="AL65:BF66"/>
    <mergeCell ref="BB38:BK39"/>
    <mergeCell ref="BL38:CU39"/>
    <mergeCell ref="BM50:BN51"/>
    <mergeCell ref="BO50:BP51"/>
    <mergeCell ref="BA50:BB51"/>
    <mergeCell ref="BC50:BD51"/>
    <mergeCell ref="BQ50:BR51"/>
    <mergeCell ref="BR41:BZ42"/>
    <mergeCell ref="CA41:CU42"/>
    <mergeCell ref="L41:BO42"/>
    <mergeCell ref="AF138:CA139"/>
    <mergeCell ref="AA54:AT55"/>
    <mergeCell ref="AU52:AV53"/>
    <mergeCell ref="BE50:BF51"/>
    <mergeCell ref="BG50:BH51"/>
    <mergeCell ref="BS50:BT51"/>
    <mergeCell ref="BU50:BV51"/>
    <mergeCell ref="G152:AC153"/>
    <mergeCell ref="G154:AC155"/>
    <mergeCell ref="G156:AC157"/>
    <mergeCell ref="G158:AC159"/>
    <mergeCell ref="BL144:BM145"/>
    <mergeCell ref="BN144:BO145"/>
    <mergeCell ref="G148:AC149"/>
    <mergeCell ref="G150:AC151"/>
    <mergeCell ref="AZ150:BA151"/>
    <mergeCell ref="BF150:BG151"/>
    <mergeCell ref="BH150:BI151"/>
    <mergeCell ref="BJ150:BK151"/>
    <mergeCell ref="BL150:BM151"/>
    <mergeCell ref="BD148:BE149"/>
    <mergeCell ref="G144:AC145"/>
    <mergeCell ref="G146:AC147"/>
    <mergeCell ref="BH144:BI145"/>
    <mergeCell ref="BJ144:BK145"/>
    <mergeCell ref="AJ146:AK147"/>
    <mergeCell ref="AX144:AY145"/>
    <mergeCell ref="AV144:AW145"/>
    <mergeCell ref="AF144:AG145"/>
    <mergeCell ref="AH144:AI145"/>
    <mergeCell ref="AF146:AG147"/>
    <mergeCell ref="C71:J72"/>
    <mergeCell ref="K71:CU72"/>
    <mergeCell ref="G140:AC141"/>
    <mergeCell ref="G142:AC143"/>
    <mergeCell ref="AR140:AS141"/>
    <mergeCell ref="AT140:AU141"/>
    <mergeCell ref="AV140:AW141"/>
    <mergeCell ref="BL140:BM141"/>
    <mergeCell ref="AX142:AY143"/>
    <mergeCell ref="AZ142:BA143"/>
    <mergeCell ref="AF174:AG175"/>
    <mergeCell ref="AH174:AI175"/>
    <mergeCell ref="AJ174:AK175"/>
    <mergeCell ref="AF170:AG171"/>
    <mergeCell ref="AH170:AI171"/>
    <mergeCell ref="AJ170:AK171"/>
    <mergeCell ref="AF172:AG173"/>
    <mergeCell ref="AH172:AI173"/>
    <mergeCell ref="AJ172:AK173"/>
    <mergeCell ref="G241:AC242"/>
    <mergeCell ref="G182:AC183"/>
    <mergeCell ref="G229:AC230"/>
    <mergeCell ref="G231:AC232"/>
    <mergeCell ref="G199:AC200"/>
  </mergeCells>
  <printOptions/>
  <pageMargins left="0.4724409448818898" right="0.4724409448818898" top="0.31496062992125984" bottom="0.31496062992125984" header="0.31496062992125984" footer="0.31496062992125984"/>
  <pageSetup horizontalDpi="300" verticalDpi="300" orientation="portrait" paperSize="9" scale="52" r:id="rId1"/>
  <rowBreaks count="1" manualBreakCount="1">
    <brk id="1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5:G43"/>
  <sheetViews>
    <sheetView zoomScalePageLayoutView="0" workbookViewId="0" topLeftCell="A1">
      <selection activeCell="G38" sqref="G38"/>
    </sheetView>
  </sheetViews>
  <sheetFormatPr defaultColWidth="9.140625" defaultRowHeight="15"/>
  <cols>
    <col min="2" max="3" width="15.7109375" style="0" customWidth="1"/>
    <col min="6" max="6" width="14.28125" style="0" customWidth="1"/>
    <col min="7" max="7" width="9.8515625" style="0" bestFit="1" customWidth="1"/>
  </cols>
  <sheetData>
    <row r="5" spans="2:3" ht="15">
      <c r="B5" s="182" t="s">
        <v>55</v>
      </c>
      <c r="C5" s="182"/>
    </row>
    <row r="6" spans="2:7" ht="14.25">
      <c r="B6" s="181" t="s">
        <v>56</v>
      </c>
      <c r="C6" s="181"/>
      <c r="D6" t="str">
        <f>IF(RAPORT!AU52+RAPORT!AW52+RAPORT!AY52+RAPORT!BA52+RAPORT!BC52+RAPORT!BE52+RAPORT!BG52+RAPORT!BI52+RAPORT!BK52+RAPORT!BM52+RAPORT!BO52+RAPORT!BQ52=RAPORT!BS52,"ok","błąd")</f>
        <v>ok</v>
      </c>
      <c r="F6" t="s">
        <v>93</v>
      </c>
      <c r="G6" t="str">
        <f>IF(AND(RAPORT!AF233+RAPORT!AF174=1,RAPORT!AH174+RAPORT!AH233=1),"ok","błąd")</f>
        <v>ok</v>
      </c>
    </row>
    <row r="7" spans="2:4" ht="14.25">
      <c r="B7" s="181" t="s">
        <v>57</v>
      </c>
      <c r="C7" s="181"/>
      <c r="D7" t="str">
        <f>IF(RAPORT!AU54+RAPORT!AW54+RAPORT!AY54+RAPORT!BA54+RAPORT!BC54+RAPORT!BE54+RAPORT!BG54+RAPORT!BI54+RAPORT!BK54+RAPORT!BM54+RAPORT!BO54+RAPORT!BQ54=RAPORT!BS54,"ok","błąd")</f>
        <v>ok</v>
      </c>
    </row>
    <row r="10" spans="2:3" ht="15">
      <c r="B10" s="182" t="s">
        <v>73</v>
      </c>
      <c r="C10" s="182"/>
    </row>
    <row r="11" spans="2:7" ht="14.25">
      <c r="B11" s="181" t="s">
        <v>58</v>
      </c>
      <c r="C11" s="181"/>
      <c r="D11" t="str">
        <f>IF(RAPORT!AF160=RAPORT!AO233,"ok","błąd")</f>
        <v>ok</v>
      </c>
      <c r="F11" t="s">
        <v>91</v>
      </c>
      <c r="G11" t="str">
        <f>IF(AND(RAPORT!CL160=RAPORT!AL174,RAPORT!AL174=RAPORT!AF182,RAPORT!CL160=RAPORT!AF182),"ok","błąd")</f>
        <v>ok</v>
      </c>
    </row>
    <row r="12" spans="2:7" ht="14.25">
      <c r="B12" s="181" t="s">
        <v>59</v>
      </c>
      <c r="C12" s="181"/>
      <c r="D12" t="str">
        <f>IF(RAPORT!AH160=RAPORT!AQ233,"ok","błąd")</f>
        <v>ok</v>
      </c>
      <c r="F12" t="s">
        <v>94</v>
      </c>
      <c r="G12" s="31">
        <f>RAPORT!CD160/3</f>
        <v>8</v>
      </c>
    </row>
    <row r="13" spans="2:7" ht="14.25">
      <c r="B13" s="181" t="s">
        <v>61</v>
      </c>
      <c r="C13" s="181"/>
      <c r="D13" t="str">
        <f>IF(RAPORT!AJ160=RAPORT!AS233,"ok","błąd")</f>
        <v>ok</v>
      </c>
      <c r="F13" t="s">
        <v>18</v>
      </c>
      <c r="G13" s="32">
        <f>RAPORT!CL160</f>
        <v>8</v>
      </c>
    </row>
    <row r="14" spans="2:4" ht="14.25">
      <c r="B14" s="181" t="s">
        <v>60</v>
      </c>
      <c r="C14" s="181"/>
      <c r="D14" t="str">
        <f>IF(RAPORT!AL160=RAPORT!AW233,"ok","błąd")</f>
        <v>ok</v>
      </c>
    </row>
    <row r="15" spans="2:4" ht="14.25">
      <c r="B15" s="181" t="s">
        <v>62</v>
      </c>
      <c r="C15" s="181"/>
      <c r="D15" t="str">
        <f>IF(RAPORT!AN160=RAPORT!AY233,"ok","błąd")</f>
        <v>ok</v>
      </c>
    </row>
    <row r="16" spans="2:4" ht="14.25">
      <c r="B16" s="181" t="s">
        <v>63</v>
      </c>
      <c r="C16" s="181"/>
      <c r="D16" t="str">
        <f>IF(RAPORT!AP160=RAPORT!BA233,"ok","błąd")</f>
        <v>ok</v>
      </c>
    </row>
    <row r="17" spans="2:4" ht="14.25">
      <c r="B17" s="181" t="s">
        <v>64</v>
      </c>
      <c r="C17" s="181"/>
      <c r="D17" t="str">
        <f>IF(RAPORT!AR160=RAPORT!BC233,"ok","błąd")</f>
        <v>ok</v>
      </c>
    </row>
    <row r="18" spans="2:4" ht="14.25">
      <c r="B18" s="181" t="s">
        <v>65</v>
      </c>
      <c r="C18" s="181"/>
      <c r="D18" t="str">
        <f>IF(RAPORT!AV160=RAPORT!BE233,"ok","błąd")</f>
        <v>ok</v>
      </c>
    </row>
    <row r="19" spans="2:4" ht="14.25">
      <c r="B19" s="181" t="s">
        <v>66</v>
      </c>
      <c r="C19" s="181"/>
      <c r="D19" t="str">
        <f>IF(RAPORT!BG233=RAPORT!AX160,"ok","błąd")</f>
        <v>ok</v>
      </c>
    </row>
    <row r="20" spans="2:4" ht="14.25">
      <c r="B20" s="181" t="s">
        <v>67</v>
      </c>
      <c r="C20" s="181"/>
      <c r="D20" t="str">
        <f>IF(RAPORT!AZ160=RAPORT!BI233,"ok","błąd")</f>
        <v>ok</v>
      </c>
    </row>
    <row r="21" spans="2:4" ht="14.25">
      <c r="B21" s="181" t="s">
        <v>68</v>
      </c>
      <c r="C21" s="181"/>
      <c r="D21" t="str">
        <f>IF(RAPORT!BK233=RAPORT!BB160,"ok","błąd")</f>
        <v>ok</v>
      </c>
    </row>
    <row r="22" spans="2:4" ht="14.25">
      <c r="B22" s="181" t="s">
        <v>69</v>
      </c>
      <c r="C22" s="181"/>
      <c r="D22" t="str">
        <f>IF(RAPORT!BD160=RAPORT!BM233,"ok","błąd")</f>
        <v>ok</v>
      </c>
    </row>
    <row r="23" spans="2:4" ht="14.25">
      <c r="B23" s="181" t="s">
        <v>70</v>
      </c>
      <c r="C23" s="181"/>
      <c r="D23" t="str">
        <f>IF(RAPORT!BO233=RAPORT!BF160,"ok","błąd")</f>
        <v>ok</v>
      </c>
    </row>
    <row r="24" spans="2:4" ht="14.25">
      <c r="B24" s="181" t="s">
        <v>71</v>
      </c>
      <c r="C24" s="181"/>
      <c r="D24" t="str">
        <f>IF(RAPORT!BL160=RAPORT!BQ233,"ok","błąd")</f>
        <v>ok</v>
      </c>
    </row>
    <row r="25" spans="2:4" ht="14.25">
      <c r="B25" s="181" t="s">
        <v>72</v>
      </c>
      <c r="C25" s="181"/>
      <c r="D25" t="str">
        <f>IF(RAPORT!AF160=RAPORT!AH160+RAPORT!AV160+RAPORT!AX160+RAPORT!AZ160+RAPORT!BD160+RAPORT!BF160,"ok","błąd")</f>
        <v>ok</v>
      </c>
    </row>
    <row r="28" spans="2:3" ht="15">
      <c r="B28" s="182" t="s">
        <v>74</v>
      </c>
      <c r="C28" s="182"/>
    </row>
    <row r="29" spans="2:7" ht="14.25">
      <c r="B29" s="181" t="s">
        <v>75</v>
      </c>
      <c r="C29" s="181"/>
      <c r="D29" t="str">
        <f>IF(RAPORT!AF219=RAPORT!AO174,"ok","błąd")</f>
        <v>ok</v>
      </c>
      <c r="F29" t="s">
        <v>92</v>
      </c>
      <c r="G29" t="str">
        <f>IF(AND(RAPORT!CL219=RAPORT!AL233,RAPORT!CL219=RAPORT!AF241,RAPORT!AL233=RAPORT!AF241),"ok","błąd")</f>
        <v>ok</v>
      </c>
    </row>
    <row r="30" spans="2:7" ht="14.25">
      <c r="B30" s="181" t="s">
        <v>76</v>
      </c>
      <c r="C30" s="181"/>
      <c r="D30" t="str">
        <f>IF(RAPORT!AQ174=RAPORT!AH219,"ok","błąd")</f>
        <v>ok</v>
      </c>
      <c r="F30" t="s">
        <v>94</v>
      </c>
      <c r="G30" s="31">
        <f>RAPORT!CD219/3</f>
        <v>9</v>
      </c>
    </row>
    <row r="31" spans="2:7" ht="14.25">
      <c r="B31" s="181" t="s">
        <v>77</v>
      </c>
      <c r="C31" s="181"/>
      <c r="D31" t="str">
        <f>IF(RAPORT!AJ219=RAPORT!AS174,"ok","błąd")</f>
        <v>ok</v>
      </c>
      <c r="F31" t="s">
        <v>18</v>
      </c>
      <c r="G31" s="32">
        <f>RAPORT!CL219</f>
        <v>9</v>
      </c>
    </row>
    <row r="32" spans="2:4" ht="14.25">
      <c r="B32" s="181" t="s">
        <v>78</v>
      </c>
      <c r="C32" s="181"/>
      <c r="D32" t="str">
        <f>IF(RAPORT!AW174=RAPORT!AL219,"ok","błąd")</f>
        <v>ok</v>
      </c>
    </row>
    <row r="33" spans="2:4" ht="14.25">
      <c r="B33" s="181" t="s">
        <v>79</v>
      </c>
      <c r="C33" s="181"/>
      <c r="D33" t="str">
        <f>IF(RAPORT!AN219=RAPORT!AY174,"ok","błąd")</f>
        <v>ok</v>
      </c>
    </row>
    <row r="34" spans="2:4" ht="14.25">
      <c r="B34" s="181" t="s">
        <v>80</v>
      </c>
      <c r="C34" s="181"/>
      <c r="D34" t="str">
        <f>IF(RAPORT!BA174=RAPORT!AP219,"ok","błąd")</f>
        <v>ok</v>
      </c>
    </row>
    <row r="35" spans="2:4" ht="14.25">
      <c r="B35" s="181" t="s">
        <v>81</v>
      </c>
      <c r="C35" s="181"/>
      <c r="D35" t="str">
        <f>IF(RAPORT!AR219=RAPORT!BC174,"ok","błąd")</f>
        <v>ok</v>
      </c>
    </row>
    <row r="36" spans="2:4" ht="14.25">
      <c r="B36" s="181" t="s">
        <v>82</v>
      </c>
      <c r="C36" s="181"/>
      <c r="D36" t="str">
        <f>IF(RAPORT!BE174=RAPORT!AV219,"ok","błąd")</f>
        <v>ok</v>
      </c>
    </row>
    <row r="37" spans="2:4" ht="14.25">
      <c r="B37" s="181" t="s">
        <v>83</v>
      </c>
      <c r="C37" s="181"/>
      <c r="D37" t="str">
        <f>IF(RAPORT!AX219=RAPORT!BG174,"ok","błąd")</f>
        <v>ok</v>
      </c>
    </row>
    <row r="38" spans="2:4" ht="14.25">
      <c r="B38" s="181" t="s">
        <v>85</v>
      </c>
      <c r="C38" s="181"/>
      <c r="D38" t="str">
        <f>IF(RAPORT!BI174=RAPORT!AZ219,"ok","błąd")</f>
        <v>ok</v>
      </c>
    </row>
    <row r="39" spans="2:4" ht="14.25">
      <c r="B39" s="181" t="s">
        <v>84</v>
      </c>
      <c r="C39" s="181"/>
      <c r="D39" t="str">
        <f>IF(RAPORT!BB219=RAPORT!BK174,"ok","błąd")</f>
        <v>ok</v>
      </c>
    </row>
    <row r="40" spans="2:4" ht="14.25">
      <c r="B40" s="181" t="s">
        <v>86</v>
      </c>
      <c r="C40" s="181"/>
      <c r="D40" t="str">
        <f>IF(RAPORT!BM174=RAPORT!BD219,"ok","błąd")</f>
        <v>ok</v>
      </c>
    </row>
    <row r="41" spans="2:4" ht="14.25">
      <c r="B41" s="181" t="s">
        <v>87</v>
      </c>
      <c r="C41" s="181"/>
      <c r="D41" t="str">
        <f>IF(RAPORT!BF219=RAPORT!BO174,"ok","błąd")</f>
        <v>ok</v>
      </c>
    </row>
    <row r="42" spans="2:4" ht="14.25">
      <c r="B42" s="181" t="s">
        <v>88</v>
      </c>
      <c r="C42" s="181"/>
      <c r="D42" t="str">
        <f>IF(RAPORT!BQ174=RAPORT!BL219,"ok","błąd")</f>
        <v>ok</v>
      </c>
    </row>
    <row r="43" spans="2:4" ht="14.25">
      <c r="B43" s="181" t="s">
        <v>72</v>
      </c>
      <c r="C43" s="181"/>
      <c r="D43" t="str">
        <f>IF(RAPORT!AF219=RAPORT!AH219+RAPORT!AV219+RAPORT!AX219+RAPORT!AZ219+RAPORT!BD219+RAPORT!BF219,"ok","błąd")</f>
        <v>ok</v>
      </c>
    </row>
  </sheetData>
  <sheetProtection/>
  <mergeCells count="35">
    <mergeCell ref="B41:C41"/>
    <mergeCell ref="B42:C42"/>
    <mergeCell ref="B43:C43"/>
    <mergeCell ref="B36:C36"/>
    <mergeCell ref="B37:C37"/>
    <mergeCell ref="B39:C39"/>
    <mergeCell ref="B40:C40"/>
    <mergeCell ref="B38:C38"/>
    <mergeCell ref="B25:C25"/>
    <mergeCell ref="B28:C28"/>
    <mergeCell ref="B29:C29"/>
    <mergeCell ref="B30:C30"/>
    <mergeCell ref="B31:C31"/>
    <mergeCell ref="B32:C32"/>
    <mergeCell ref="B33:C33"/>
    <mergeCell ref="B34:C34"/>
    <mergeCell ref="B35:C35"/>
    <mergeCell ref="B13:C13"/>
    <mergeCell ref="B20:C20"/>
    <mergeCell ref="B21:C21"/>
    <mergeCell ref="B22:C22"/>
    <mergeCell ref="B24:C24"/>
    <mergeCell ref="B14:C14"/>
    <mergeCell ref="B15:C15"/>
    <mergeCell ref="B16:C16"/>
    <mergeCell ref="B17:C17"/>
    <mergeCell ref="B18:C18"/>
    <mergeCell ref="B19:C19"/>
    <mergeCell ref="B23:C23"/>
    <mergeCell ref="B12:C12"/>
    <mergeCell ref="B6:C6"/>
    <mergeCell ref="B7:C7"/>
    <mergeCell ref="B5:C5"/>
    <mergeCell ref="B10:C10"/>
    <mergeCell ref="B11:C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2012-08-27T13:34:17Z</dcterms:modified>
  <cp:category/>
  <cp:version/>
  <cp:contentType/>
  <cp:contentStatus/>
</cp:coreProperties>
</file>